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0.188\Dzialy\ILZ\Indywidualne foldery\Marta\2026\1601-ILZ.261.10..2026_przeglądy klimatyzacji (II)\4 Zapytanie ofertowe\Zapytanie ofertowe_podpisane\"/>
    </mc:Choice>
  </mc:AlternateContent>
  <xr:revisionPtr revIDLastSave="0" documentId="13_ncr:1_{F5D7D21F-07CD-4AAA-8C6C-80F043D30A02}" xr6:coauthVersionLast="47" xr6:coauthVersionMax="47" xr10:uidLastSave="{00000000-0000-0000-0000-000000000000}"/>
  <bookViews>
    <workbookView xWindow="-36480" yWindow="-4230" windowWidth="26355" windowHeight="15585" xr2:uid="{00000000-000D-0000-FFFF-FFFF00000000}"/>
  </bookViews>
  <sheets>
    <sheet name="Część I Opole" sheetId="7" r:id="rId1"/>
    <sheet name="Część II Nysa" sheetId="11" r:id="rId2"/>
    <sheet name="Część III pozostałe jednostki" sheetId="9" r:id="rId3"/>
  </sheets>
  <definedNames>
    <definedName name="_xlnm._FilterDatabase" localSheetId="0" hidden="1">'Część I Opole'!$B$108:$G$190</definedName>
    <definedName name="_xlnm._FilterDatabase" localSheetId="1" hidden="1">'Część II Nysa'!$B$63:$I$111</definedName>
    <definedName name="_xlnm._FilterDatabase" localSheetId="2" hidden="1">'Część III pozostałe jednostki'!$B$334:$H$369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7" l="1"/>
  <c r="K10" i="11"/>
  <c r="K366" i="9" l="1"/>
  <c r="L366" i="9" s="1"/>
  <c r="K364" i="9"/>
  <c r="L364" i="9" s="1"/>
  <c r="K362" i="9"/>
  <c r="L362" i="9" s="1"/>
  <c r="K360" i="9"/>
  <c r="L360" i="9" s="1"/>
  <c r="K358" i="9"/>
  <c r="L358" i="9" s="1"/>
  <c r="K356" i="9"/>
  <c r="L356" i="9" s="1"/>
  <c r="K354" i="9"/>
  <c r="L354" i="9" s="1"/>
  <c r="K352" i="9"/>
  <c r="L352" i="9" s="1"/>
  <c r="K350" i="9"/>
  <c r="L350" i="9" s="1"/>
  <c r="K348" i="9"/>
  <c r="L348" i="9" s="1"/>
  <c r="K346" i="9"/>
  <c r="L346" i="9" s="1"/>
  <c r="K344" i="9"/>
  <c r="L344" i="9" s="1"/>
  <c r="K342" i="9"/>
  <c r="L342" i="9" s="1"/>
  <c r="K340" i="9"/>
  <c r="L340" i="9" s="1"/>
  <c r="K339" i="9"/>
  <c r="L339" i="9" s="1"/>
  <c r="K338" i="9"/>
  <c r="L338" i="9" s="1"/>
  <c r="K337" i="9"/>
  <c r="L337" i="9" s="1"/>
  <c r="K335" i="9"/>
  <c r="L335" i="9" s="1"/>
  <c r="K326" i="9"/>
  <c r="L326" i="9" s="1"/>
  <c r="K324" i="9"/>
  <c r="L324" i="9" s="1"/>
  <c r="K322" i="9"/>
  <c r="L322" i="9" s="1"/>
  <c r="K320" i="9"/>
  <c r="L320" i="9" s="1"/>
  <c r="K318" i="9"/>
  <c r="L318" i="9" s="1"/>
  <c r="K317" i="9"/>
  <c r="L317" i="9" s="1"/>
  <c r="K316" i="9"/>
  <c r="L316" i="9" s="1"/>
  <c r="K314" i="9"/>
  <c r="L314" i="9" s="1"/>
  <c r="K312" i="9"/>
  <c r="L312" i="9" s="1"/>
  <c r="K310" i="9"/>
  <c r="L310" i="9" s="1"/>
  <c r="K308" i="9"/>
  <c r="L308" i="9" s="1"/>
  <c r="K306" i="9"/>
  <c r="L306" i="9" s="1"/>
  <c r="K304" i="9"/>
  <c r="L304" i="9" s="1"/>
  <c r="K302" i="9"/>
  <c r="L302" i="9" s="1"/>
  <c r="K301" i="9"/>
  <c r="L301" i="9" s="1"/>
  <c r="K299" i="9"/>
  <c r="L299" i="9" s="1"/>
  <c r="K293" i="9"/>
  <c r="L293" i="9" s="1"/>
  <c r="K292" i="9"/>
  <c r="L292" i="9" s="1"/>
  <c r="K291" i="9"/>
  <c r="L291" i="9" s="1"/>
  <c r="K290" i="9"/>
  <c r="L290" i="9" s="1"/>
  <c r="K289" i="9"/>
  <c r="L289" i="9" s="1"/>
  <c r="K288" i="9"/>
  <c r="L288" i="9" s="1"/>
  <c r="K287" i="9"/>
  <c r="L287" i="9" s="1"/>
  <c r="K286" i="9"/>
  <c r="L286" i="9" s="1"/>
  <c r="K285" i="9"/>
  <c r="L285" i="9" s="1"/>
  <c r="K284" i="9"/>
  <c r="L284" i="9" s="1"/>
  <c r="K283" i="9"/>
  <c r="L283" i="9" s="1"/>
  <c r="K282" i="9"/>
  <c r="L282" i="9" s="1"/>
  <c r="K281" i="9"/>
  <c r="L281" i="9" s="1"/>
  <c r="K280" i="9"/>
  <c r="L280" i="9" s="1"/>
  <c r="K279" i="9"/>
  <c r="L279" i="9" s="1"/>
  <c r="K278" i="9"/>
  <c r="L278" i="9" s="1"/>
  <c r="K277" i="9"/>
  <c r="L277" i="9" s="1"/>
  <c r="K276" i="9"/>
  <c r="L276" i="9" s="1"/>
  <c r="K275" i="9"/>
  <c r="L275" i="9" s="1"/>
  <c r="K274" i="9"/>
  <c r="L274" i="9" s="1"/>
  <c r="K273" i="9"/>
  <c r="L273" i="9" s="1"/>
  <c r="K272" i="9"/>
  <c r="L272" i="9" s="1"/>
  <c r="K271" i="9"/>
  <c r="L271" i="9" s="1"/>
  <c r="K270" i="9"/>
  <c r="L270" i="9" s="1"/>
  <c r="K269" i="9"/>
  <c r="L269" i="9" s="1"/>
  <c r="K268" i="9"/>
  <c r="L268" i="9" s="1"/>
  <c r="K267" i="9"/>
  <c r="L267" i="9" s="1"/>
  <c r="K265" i="9"/>
  <c r="L265" i="9" s="1"/>
  <c r="K263" i="9"/>
  <c r="L263" i="9" s="1"/>
  <c r="K261" i="9"/>
  <c r="L261" i="9" s="1"/>
  <c r="K253" i="9"/>
  <c r="L253" i="9" s="1"/>
  <c r="K252" i="9"/>
  <c r="L252" i="9" s="1"/>
  <c r="K251" i="9"/>
  <c r="L251" i="9" s="1"/>
  <c r="K250" i="9"/>
  <c r="L250" i="9" s="1"/>
  <c r="K249" i="9"/>
  <c r="L249" i="9" s="1"/>
  <c r="K248" i="9"/>
  <c r="L248" i="9" s="1"/>
  <c r="K247" i="9"/>
  <c r="L247" i="9" s="1"/>
  <c r="K246" i="9"/>
  <c r="L246" i="9" s="1"/>
  <c r="K245" i="9"/>
  <c r="L245" i="9" s="1"/>
  <c r="K243" i="9"/>
  <c r="L243" i="9" s="1"/>
  <c r="K241" i="9"/>
  <c r="L241" i="9" s="1"/>
  <c r="K240" i="9"/>
  <c r="L240" i="9" s="1"/>
  <c r="K239" i="9"/>
  <c r="L239" i="9" s="1"/>
  <c r="K238" i="9"/>
  <c r="L238" i="9" s="1"/>
  <c r="K237" i="9"/>
  <c r="L237" i="9" s="1"/>
  <c r="K236" i="9"/>
  <c r="L236" i="9" s="1"/>
  <c r="K235" i="9"/>
  <c r="L235" i="9" s="1"/>
  <c r="K234" i="9"/>
  <c r="L234" i="9" s="1"/>
  <c r="K233" i="9"/>
  <c r="L233" i="9" s="1"/>
  <c r="K232" i="9"/>
  <c r="L232" i="9" s="1"/>
  <c r="K231" i="9"/>
  <c r="L231" i="9" s="1"/>
  <c r="K230" i="9"/>
  <c r="L230" i="9" s="1"/>
  <c r="K229" i="9"/>
  <c r="L229" i="9" s="1"/>
  <c r="K228" i="9"/>
  <c r="L228" i="9" s="1"/>
  <c r="K227" i="9"/>
  <c r="L227" i="9" s="1"/>
  <c r="K226" i="9"/>
  <c r="L226" i="9" s="1"/>
  <c r="K218" i="9"/>
  <c r="L218" i="9" s="1"/>
  <c r="K217" i="9"/>
  <c r="L217" i="9" s="1"/>
  <c r="K216" i="9"/>
  <c r="L216" i="9" s="1"/>
  <c r="K215" i="9"/>
  <c r="L215" i="9" s="1"/>
  <c r="K214" i="9"/>
  <c r="L214" i="9" s="1"/>
  <c r="K213" i="9"/>
  <c r="L213" i="9" s="1"/>
  <c r="K212" i="9"/>
  <c r="L212" i="9" s="1"/>
  <c r="K211" i="9"/>
  <c r="L211" i="9" s="1"/>
  <c r="K210" i="9"/>
  <c r="L210" i="9" s="1"/>
  <c r="K209" i="9"/>
  <c r="L209" i="9" s="1"/>
  <c r="K208" i="9"/>
  <c r="L208" i="9" s="1"/>
  <c r="K207" i="9"/>
  <c r="L207" i="9" s="1"/>
  <c r="K206" i="9"/>
  <c r="L206" i="9" s="1"/>
  <c r="K205" i="9"/>
  <c r="L205" i="9" s="1"/>
  <c r="K204" i="9"/>
  <c r="L204" i="9" s="1"/>
  <c r="K203" i="9"/>
  <c r="L203" i="9" s="1"/>
  <c r="K202" i="9"/>
  <c r="L202" i="9" s="1"/>
  <c r="K201" i="9"/>
  <c r="L201" i="9" s="1"/>
  <c r="K200" i="9"/>
  <c r="L200" i="9" s="1"/>
  <c r="K198" i="9"/>
  <c r="L198" i="9" s="1"/>
  <c r="K196" i="9"/>
  <c r="L196" i="9" s="1"/>
  <c r="K194" i="9"/>
  <c r="L194" i="9" s="1"/>
  <c r="K192" i="9"/>
  <c r="L192" i="9" s="1"/>
  <c r="K183" i="9"/>
  <c r="L183" i="9" s="1"/>
  <c r="K181" i="9"/>
  <c r="L181" i="9" s="1"/>
  <c r="K179" i="9"/>
  <c r="L179" i="9" s="1"/>
  <c r="K177" i="9"/>
  <c r="L177" i="9" s="1"/>
  <c r="K168" i="9"/>
  <c r="L168" i="9" s="1"/>
  <c r="K167" i="9"/>
  <c r="L167" i="9" s="1"/>
  <c r="K166" i="9"/>
  <c r="L166" i="9" s="1"/>
  <c r="K165" i="9"/>
  <c r="L165" i="9" s="1"/>
  <c r="K164" i="9"/>
  <c r="L164" i="9" s="1"/>
  <c r="K163" i="9"/>
  <c r="L163" i="9" s="1"/>
  <c r="K162" i="9"/>
  <c r="L162" i="9" s="1"/>
  <c r="K161" i="9"/>
  <c r="L161" i="9" s="1"/>
  <c r="K160" i="9"/>
  <c r="L160" i="9" s="1"/>
  <c r="K159" i="9"/>
  <c r="L159" i="9" s="1"/>
  <c r="K158" i="9"/>
  <c r="L158" i="9" s="1"/>
  <c r="K157" i="9"/>
  <c r="L157" i="9" s="1"/>
  <c r="K156" i="9"/>
  <c r="L156" i="9" s="1"/>
  <c r="K155" i="9"/>
  <c r="L155" i="9" s="1"/>
  <c r="K154" i="9"/>
  <c r="L154" i="9" s="1"/>
  <c r="K153" i="9"/>
  <c r="L153" i="9" s="1"/>
  <c r="K152" i="9"/>
  <c r="L152" i="9" s="1"/>
  <c r="K151" i="9"/>
  <c r="L151" i="9" s="1"/>
  <c r="K150" i="9"/>
  <c r="L150" i="9" s="1"/>
  <c r="K149" i="9"/>
  <c r="L149" i="9" s="1"/>
  <c r="K148" i="9"/>
  <c r="L148" i="9" s="1"/>
  <c r="K147" i="9"/>
  <c r="L147" i="9" s="1"/>
  <c r="K146" i="9"/>
  <c r="L146" i="9" s="1"/>
  <c r="K145" i="9"/>
  <c r="L145" i="9" s="1"/>
  <c r="K144" i="9"/>
  <c r="L144" i="9" s="1"/>
  <c r="K143" i="9"/>
  <c r="L143" i="9" s="1"/>
  <c r="K142" i="9"/>
  <c r="L142" i="9" s="1"/>
  <c r="K141" i="9"/>
  <c r="L141" i="9" s="1"/>
  <c r="K140" i="9"/>
  <c r="L140" i="9" s="1"/>
  <c r="K139" i="9"/>
  <c r="L139" i="9" s="1"/>
  <c r="K138" i="9"/>
  <c r="L138" i="9" s="1"/>
  <c r="K137" i="9"/>
  <c r="L137" i="9" s="1"/>
  <c r="K136" i="9"/>
  <c r="L136" i="9" s="1"/>
  <c r="K135" i="9"/>
  <c r="L135" i="9" s="1"/>
  <c r="K134" i="9"/>
  <c r="L134" i="9" s="1"/>
  <c r="K133" i="9"/>
  <c r="L133" i="9" s="1"/>
  <c r="K132" i="9"/>
  <c r="L132" i="9" s="1"/>
  <c r="K131" i="9"/>
  <c r="L131" i="9" s="1"/>
  <c r="K130" i="9"/>
  <c r="L130" i="9" s="1"/>
  <c r="K129" i="9"/>
  <c r="L129" i="9" s="1"/>
  <c r="K128" i="9"/>
  <c r="L128" i="9" s="1"/>
  <c r="K127" i="9"/>
  <c r="L127" i="9" s="1"/>
  <c r="K126" i="9"/>
  <c r="L126" i="9" s="1"/>
  <c r="K125" i="9"/>
  <c r="L125" i="9" s="1"/>
  <c r="K124" i="9"/>
  <c r="L124" i="9" s="1"/>
  <c r="K122" i="9"/>
  <c r="L122" i="9" s="1"/>
  <c r="K121" i="9"/>
  <c r="L121" i="9" s="1"/>
  <c r="K114" i="9"/>
  <c r="L114" i="9" s="1"/>
  <c r="K113" i="9"/>
  <c r="L113" i="9" s="1"/>
  <c r="K112" i="9"/>
  <c r="L112" i="9" s="1"/>
  <c r="K111" i="9"/>
  <c r="L111" i="9" s="1"/>
  <c r="K109" i="9"/>
  <c r="L109" i="9" s="1"/>
  <c r="K108" i="9"/>
  <c r="L108" i="9" s="1"/>
  <c r="K107" i="9"/>
  <c r="L107" i="9" s="1"/>
  <c r="K106" i="9"/>
  <c r="L106" i="9" s="1"/>
  <c r="K104" i="9"/>
  <c r="L104" i="9" s="1"/>
  <c r="K103" i="9"/>
  <c r="L103" i="9" s="1"/>
  <c r="K102" i="9"/>
  <c r="L102" i="9" s="1"/>
  <c r="K100" i="9"/>
  <c r="L100" i="9" s="1"/>
  <c r="K98" i="9"/>
  <c r="L98" i="9" s="1"/>
  <c r="K96" i="9"/>
  <c r="L96" i="9" s="1"/>
  <c r="K94" i="9"/>
  <c r="L94" i="9" s="1"/>
  <c r="K92" i="9"/>
  <c r="L92" i="9" s="1"/>
  <c r="K90" i="9"/>
  <c r="L90" i="9" s="1"/>
  <c r="K88" i="9"/>
  <c r="L88" i="9" s="1"/>
  <c r="K86" i="9"/>
  <c r="L86" i="9" s="1"/>
  <c r="K84" i="9"/>
  <c r="L84" i="9" s="1"/>
  <c r="K82" i="9"/>
  <c r="L82" i="9" s="1"/>
  <c r="K80" i="9"/>
  <c r="L80" i="9" s="1"/>
  <c r="K78" i="9"/>
  <c r="L78" i="9" s="1"/>
  <c r="K76" i="9"/>
  <c r="L76" i="9" s="1"/>
  <c r="K74" i="9"/>
  <c r="L74" i="9" s="1"/>
  <c r="K72" i="9"/>
  <c r="L72" i="9" s="1"/>
  <c r="K70" i="9"/>
  <c r="L70" i="9" s="1"/>
  <c r="K62" i="9"/>
  <c r="L62" i="9" s="1"/>
  <c r="K61" i="9"/>
  <c r="L61" i="9" s="1"/>
  <c r="K60" i="9"/>
  <c r="L60" i="9" s="1"/>
  <c r="K59" i="9"/>
  <c r="L59" i="9" s="1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28" i="9"/>
  <c r="L28" i="9" s="1"/>
  <c r="K26" i="9"/>
  <c r="L26" i="9" s="1"/>
  <c r="K24" i="9"/>
  <c r="L24" i="9" s="1"/>
  <c r="K22" i="9"/>
  <c r="L22" i="9" s="1"/>
  <c r="K20" i="9"/>
  <c r="L20" i="9" s="1"/>
  <c r="K18" i="9"/>
  <c r="L18" i="9" s="1"/>
  <c r="K16" i="9"/>
  <c r="L16" i="9" s="1"/>
  <c r="K14" i="9"/>
  <c r="L14" i="9" s="1"/>
  <c r="K12" i="9"/>
  <c r="L12" i="9" s="1"/>
  <c r="K10" i="9"/>
  <c r="L10" i="9" s="1"/>
  <c r="K109" i="11"/>
  <c r="L109" i="11" s="1"/>
  <c r="K107" i="11"/>
  <c r="L107" i="11" s="1"/>
  <c r="K104" i="11"/>
  <c r="L104" i="11" s="1"/>
  <c r="K103" i="11"/>
  <c r="L103" i="11" s="1"/>
  <c r="K102" i="11"/>
  <c r="L102" i="11" s="1"/>
  <c r="K101" i="11"/>
  <c r="L101" i="11" s="1"/>
  <c r="K100" i="11"/>
  <c r="L100" i="11" s="1"/>
  <c r="K99" i="11"/>
  <c r="L99" i="11" s="1"/>
  <c r="K98" i="11"/>
  <c r="L98" i="11" s="1"/>
  <c r="K97" i="11"/>
  <c r="L97" i="11" s="1"/>
  <c r="K96" i="11"/>
  <c r="L96" i="11" s="1"/>
  <c r="K95" i="11"/>
  <c r="L95" i="11" s="1"/>
  <c r="K94" i="11"/>
  <c r="L94" i="11" s="1"/>
  <c r="K93" i="11"/>
  <c r="L93" i="11" s="1"/>
  <c r="K92" i="11"/>
  <c r="L92" i="11" s="1"/>
  <c r="K91" i="11"/>
  <c r="L91" i="11" s="1"/>
  <c r="K90" i="11"/>
  <c r="L90" i="11" s="1"/>
  <c r="K89" i="11"/>
  <c r="L89" i="11" s="1"/>
  <c r="K88" i="11"/>
  <c r="L88" i="11" s="1"/>
  <c r="K87" i="11"/>
  <c r="L87" i="11" s="1"/>
  <c r="K86" i="11"/>
  <c r="L86" i="11" s="1"/>
  <c r="K85" i="11"/>
  <c r="L85" i="11" s="1"/>
  <c r="K84" i="11"/>
  <c r="L84" i="11" s="1"/>
  <c r="K83" i="11"/>
  <c r="L83" i="11" s="1"/>
  <c r="K82" i="11"/>
  <c r="L82" i="11" s="1"/>
  <c r="K81" i="11"/>
  <c r="L81" i="11" s="1"/>
  <c r="K80" i="11"/>
  <c r="L80" i="11" s="1"/>
  <c r="K79" i="11"/>
  <c r="L79" i="11" s="1"/>
  <c r="K78" i="11"/>
  <c r="L78" i="11" s="1"/>
  <c r="K77" i="11"/>
  <c r="L77" i="11" s="1"/>
  <c r="K76" i="11"/>
  <c r="L76" i="11" s="1"/>
  <c r="K75" i="11"/>
  <c r="L75" i="11" s="1"/>
  <c r="K74" i="11"/>
  <c r="L74" i="11" s="1"/>
  <c r="K73" i="11"/>
  <c r="L73" i="11" s="1"/>
  <c r="K72" i="11"/>
  <c r="L72" i="11" s="1"/>
  <c r="K71" i="11"/>
  <c r="L71" i="11" s="1"/>
  <c r="K70" i="11"/>
  <c r="L70" i="11" s="1"/>
  <c r="K69" i="11"/>
  <c r="L69" i="11" s="1"/>
  <c r="K68" i="11"/>
  <c r="L68" i="11" s="1"/>
  <c r="K67" i="11"/>
  <c r="L67" i="11" s="1"/>
  <c r="K66" i="11"/>
  <c r="L66" i="11" s="1"/>
  <c r="K65" i="11"/>
  <c r="L65" i="11" s="1"/>
  <c r="K64" i="11"/>
  <c r="L64" i="11" s="1"/>
  <c r="K56" i="11"/>
  <c r="L56" i="11" s="1"/>
  <c r="K47" i="11"/>
  <c r="L47" i="11" s="1"/>
  <c r="K45" i="11"/>
  <c r="L45" i="11" s="1"/>
  <c r="K44" i="11"/>
  <c r="L44" i="11" s="1"/>
  <c r="K43" i="11"/>
  <c r="L43" i="11" s="1"/>
  <c r="K42" i="11"/>
  <c r="L42" i="11" s="1"/>
  <c r="K41" i="11"/>
  <c r="L41" i="11" s="1"/>
  <c r="K40" i="11"/>
  <c r="L40" i="11" s="1"/>
  <c r="K39" i="11"/>
  <c r="L39" i="11" s="1"/>
  <c r="K38" i="11"/>
  <c r="L38" i="11" s="1"/>
  <c r="K37" i="11"/>
  <c r="L37" i="11" s="1"/>
  <c r="K36" i="11"/>
  <c r="L36" i="11" s="1"/>
  <c r="K35" i="11"/>
  <c r="L35" i="11" s="1"/>
  <c r="K34" i="11"/>
  <c r="L34" i="11" s="1"/>
  <c r="K33" i="11"/>
  <c r="L33" i="11" s="1"/>
  <c r="K32" i="11"/>
  <c r="L32" i="11" s="1"/>
  <c r="K31" i="11"/>
  <c r="L31" i="11" s="1"/>
  <c r="K30" i="11"/>
  <c r="L30" i="11" s="1"/>
  <c r="K29" i="11"/>
  <c r="L29" i="11" s="1"/>
  <c r="K27" i="11"/>
  <c r="L27" i="11" s="1"/>
  <c r="K26" i="11"/>
  <c r="L26" i="11" s="1"/>
  <c r="K25" i="11"/>
  <c r="L25" i="11" s="1"/>
  <c r="K24" i="11"/>
  <c r="L24" i="11" s="1"/>
  <c r="K22" i="11"/>
  <c r="L22" i="11" s="1"/>
  <c r="K21" i="11"/>
  <c r="L21" i="11" s="1"/>
  <c r="K20" i="11"/>
  <c r="L20" i="11" s="1"/>
  <c r="K17" i="11"/>
  <c r="L17" i="11" s="1"/>
  <c r="K16" i="11"/>
  <c r="L16" i="11" s="1"/>
  <c r="K15" i="11"/>
  <c r="L15" i="11" s="1"/>
  <c r="K13" i="11"/>
  <c r="L13" i="11" s="1"/>
  <c r="K12" i="11"/>
  <c r="L12" i="11" s="1"/>
  <c r="L10" i="11"/>
  <c r="K57" i="11" l="1"/>
  <c r="L57" i="11" s="1"/>
  <c r="K368" i="9"/>
  <c r="L368" i="9" s="1"/>
  <c r="K294" i="9"/>
  <c r="L294" i="9" s="1"/>
  <c r="K328" i="9"/>
  <c r="L328" i="9" s="1"/>
  <c r="K254" i="9"/>
  <c r="L254" i="9" s="1"/>
  <c r="K219" i="9"/>
  <c r="L219" i="9" s="1"/>
  <c r="K169" i="9"/>
  <c r="L169" i="9" s="1"/>
  <c r="K185" i="9"/>
  <c r="L185" i="9" s="1"/>
  <c r="K115" i="9"/>
  <c r="L115" i="9" s="1"/>
  <c r="K63" i="9"/>
  <c r="K110" i="11"/>
  <c r="K48" i="11"/>
  <c r="L110" i="11"/>
  <c r="B373" i="9" l="1"/>
  <c r="C373" i="9" s="1"/>
  <c r="B116" i="11"/>
  <c r="C116" i="11" s="1"/>
  <c r="L63" i="9"/>
  <c r="L48" i="11"/>
  <c r="I188" i="7"/>
  <c r="J188" i="7" s="1"/>
  <c r="I187" i="7"/>
  <c r="J187" i="7" s="1"/>
  <c r="I186" i="7"/>
  <c r="J186" i="7" s="1"/>
  <c r="I185" i="7"/>
  <c r="J185" i="7" s="1"/>
  <c r="I184" i="7"/>
  <c r="J184" i="7" s="1"/>
  <c r="I183" i="7"/>
  <c r="J183" i="7" s="1"/>
  <c r="I182" i="7"/>
  <c r="J182" i="7" s="1"/>
  <c r="I180" i="7"/>
  <c r="J180" i="7" s="1"/>
  <c r="I178" i="7"/>
  <c r="J178" i="7" s="1"/>
  <c r="I177" i="7"/>
  <c r="J177" i="7" s="1"/>
  <c r="I176" i="7"/>
  <c r="I175" i="7"/>
  <c r="J175" i="7" s="1"/>
  <c r="I174" i="7"/>
  <c r="J174" i="7" s="1"/>
  <c r="I173" i="7"/>
  <c r="J173" i="7" s="1"/>
  <c r="I172" i="7"/>
  <c r="J172" i="7" s="1"/>
  <c r="I171" i="7"/>
  <c r="J171" i="7" s="1"/>
  <c r="I170" i="7"/>
  <c r="J170" i="7" s="1"/>
  <c r="I169" i="7"/>
  <c r="J169" i="7" s="1"/>
  <c r="I168" i="7"/>
  <c r="J168" i="7" s="1"/>
  <c r="I167" i="7"/>
  <c r="J167" i="7" s="1"/>
  <c r="I166" i="7"/>
  <c r="J166" i="7" s="1"/>
  <c r="I165" i="7"/>
  <c r="J165" i="7" s="1"/>
  <c r="I164" i="7"/>
  <c r="J164" i="7" s="1"/>
  <c r="I163" i="7"/>
  <c r="J163" i="7" s="1"/>
  <c r="I162" i="7"/>
  <c r="J162" i="7" s="1"/>
  <c r="I161" i="7"/>
  <c r="J161" i="7" s="1"/>
  <c r="I160" i="7"/>
  <c r="J160" i="7" s="1"/>
  <c r="I159" i="7"/>
  <c r="J159" i="7" s="1"/>
  <c r="I158" i="7"/>
  <c r="J158" i="7" s="1"/>
  <c r="I157" i="7"/>
  <c r="J157" i="7" s="1"/>
  <c r="I156" i="7"/>
  <c r="J156" i="7" s="1"/>
  <c r="I155" i="7"/>
  <c r="J155" i="7" s="1"/>
  <c r="I154" i="7"/>
  <c r="J154" i="7" s="1"/>
  <c r="I153" i="7"/>
  <c r="J153" i="7" s="1"/>
  <c r="I152" i="7"/>
  <c r="J152" i="7" s="1"/>
  <c r="I151" i="7"/>
  <c r="J151" i="7" s="1"/>
  <c r="I150" i="7"/>
  <c r="J150" i="7" s="1"/>
  <c r="I149" i="7"/>
  <c r="J149" i="7" s="1"/>
  <c r="I148" i="7"/>
  <c r="J148" i="7" s="1"/>
  <c r="I147" i="7"/>
  <c r="J147" i="7" s="1"/>
  <c r="I146" i="7"/>
  <c r="J146" i="7" s="1"/>
  <c r="I145" i="7"/>
  <c r="J145" i="7" s="1"/>
  <c r="I144" i="7"/>
  <c r="J144" i="7" s="1"/>
  <c r="I143" i="7"/>
  <c r="J143" i="7" s="1"/>
  <c r="I142" i="7"/>
  <c r="J142" i="7" s="1"/>
  <c r="I141" i="7"/>
  <c r="J141" i="7" s="1"/>
  <c r="I140" i="7"/>
  <c r="J140" i="7" s="1"/>
  <c r="I139" i="7"/>
  <c r="J139" i="7" s="1"/>
  <c r="I138" i="7"/>
  <c r="J138" i="7" s="1"/>
  <c r="I137" i="7"/>
  <c r="J137" i="7" s="1"/>
  <c r="I136" i="7"/>
  <c r="J136" i="7" s="1"/>
  <c r="I135" i="7"/>
  <c r="J135" i="7" s="1"/>
  <c r="I134" i="7"/>
  <c r="J134" i="7" s="1"/>
  <c r="I133" i="7"/>
  <c r="J133" i="7" s="1"/>
  <c r="I132" i="7"/>
  <c r="J132" i="7" s="1"/>
  <c r="I131" i="7"/>
  <c r="J131" i="7" s="1"/>
  <c r="I130" i="7"/>
  <c r="J130" i="7" s="1"/>
  <c r="I129" i="7"/>
  <c r="J129" i="7" s="1"/>
  <c r="I128" i="7"/>
  <c r="J128" i="7" s="1"/>
  <c r="I127" i="7"/>
  <c r="J127" i="7" s="1"/>
  <c r="I126" i="7"/>
  <c r="J126" i="7" s="1"/>
  <c r="I125" i="7"/>
  <c r="J125" i="7" s="1"/>
  <c r="I124" i="7"/>
  <c r="J124" i="7" s="1"/>
  <c r="I123" i="7"/>
  <c r="J123" i="7" s="1"/>
  <c r="I122" i="7"/>
  <c r="J122" i="7" s="1"/>
  <c r="I121" i="7"/>
  <c r="J121" i="7" s="1"/>
  <c r="I120" i="7"/>
  <c r="J120" i="7" s="1"/>
  <c r="I119" i="7"/>
  <c r="J119" i="7" s="1"/>
  <c r="I118" i="7"/>
  <c r="J118" i="7" s="1"/>
  <c r="I117" i="7"/>
  <c r="J117" i="7" s="1"/>
  <c r="I116" i="7"/>
  <c r="J116" i="7" s="1"/>
  <c r="I115" i="7"/>
  <c r="J115" i="7" s="1"/>
  <c r="I114" i="7"/>
  <c r="J114" i="7" s="1"/>
  <c r="I113" i="7"/>
  <c r="J113" i="7" s="1"/>
  <c r="I112" i="7"/>
  <c r="J112" i="7" s="1"/>
  <c r="I111" i="7"/>
  <c r="J111" i="7" s="1"/>
  <c r="I110" i="7"/>
  <c r="J110" i="7" s="1"/>
  <c r="I109" i="7"/>
  <c r="I101" i="7"/>
  <c r="J101" i="7" s="1"/>
  <c r="I100" i="7"/>
  <c r="J100" i="7" s="1"/>
  <c r="I99" i="7"/>
  <c r="J99" i="7" s="1"/>
  <c r="I98" i="7"/>
  <c r="J98" i="7" s="1"/>
  <c r="I97" i="7"/>
  <c r="J97" i="7" s="1"/>
  <c r="I96" i="7"/>
  <c r="J96" i="7" s="1"/>
  <c r="I95" i="7"/>
  <c r="J95" i="7" s="1"/>
  <c r="I93" i="7"/>
  <c r="J93" i="7" s="1"/>
  <c r="I91" i="7"/>
  <c r="J91" i="7" s="1"/>
  <c r="I89" i="7"/>
  <c r="I81" i="7"/>
  <c r="J81" i="7" s="1"/>
  <c r="I80" i="7"/>
  <c r="J80" i="7" s="1"/>
  <c r="I79" i="7"/>
  <c r="J79" i="7" s="1"/>
  <c r="I78" i="7"/>
  <c r="J78" i="7" s="1"/>
  <c r="I77" i="7"/>
  <c r="J77" i="7" s="1"/>
  <c r="I76" i="7"/>
  <c r="J76" i="7" s="1"/>
  <c r="I75" i="7"/>
  <c r="J75" i="7" s="1"/>
  <c r="I74" i="7"/>
  <c r="J74" i="7" s="1"/>
  <c r="I73" i="7"/>
  <c r="J73" i="7" s="1"/>
  <c r="I71" i="7"/>
  <c r="J71" i="7" s="1"/>
  <c r="I69" i="7"/>
  <c r="J69" i="7" s="1"/>
  <c r="I67" i="7"/>
  <c r="J67" i="7" s="1"/>
  <c r="I65" i="7"/>
  <c r="J65" i="7" s="1"/>
  <c r="I63" i="7"/>
  <c r="J63" i="7" s="1"/>
  <c r="I61" i="7"/>
  <c r="J61" i="7" s="1"/>
  <c r="I59" i="7"/>
  <c r="J59" i="7" s="1"/>
  <c r="I57" i="7"/>
  <c r="J57" i="7" s="1"/>
  <c r="I55" i="7"/>
  <c r="J55" i="7" s="1"/>
  <c r="I53" i="7"/>
  <c r="J53" i="7" s="1"/>
  <c r="I51" i="7"/>
  <c r="J51" i="7" s="1"/>
  <c r="I49" i="7"/>
  <c r="J49" i="7" s="1"/>
  <c r="I47" i="7"/>
  <c r="J47" i="7" s="1"/>
  <c r="I45" i="7"/>
  <c r="J109" i="7" l="1"/>
  <c r="I189" i="7"/>
  <c r="J189" i="7" s="1"/>
  <c r="J89" i="7"/>
  <c r="I102" i="7"/>
  <c r="J102" i="7" s="1"/>
  <c r="I82" i="7"/>
  <c r="J82" i="7" s="1"/>
  <c r="J45" i="7"/>
  <c r="J176" i="7"/>
  <c r="I37" i="7"/>
  <c r="J37" i="7" s="1"/>
  <c r="I36" i="7"/>
  <c r="J36" i="7" s="1"/>
  <c r="I35" i="7"/>
  <c r="J35" i="7" s="1"/>
  <c r="I34" i="7"/>
  <c r="J34" i="7" s="1"/>
  <c r="I33" i="7"/>
  <c r="J33" i="7" s="1"/>
  <c r="J32" i="7"/>
  <c r="I31" i="7"/>
  <c r="J31" i="7" s="1"/>
  <c r="I30" i="7"/>
  <c r="J30" i="7" s="1"/>
  <c r="I29" i="7"/>
  <c r="J29" i="7" s="1"/>
  <c r="I27" i="7"/>
  <c r="J27" i="7" s="1"/>
  <c r="I25" i="7"/>
  <c r="J25" i="7" s="1"/>
  <c r="I23" i="7"/>
  <c r="J23" i="7" s="1"/>
  <c r="I21" i="7"/>
  <c r="J21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9" i="7"/>
  <c r="I38" i="7" l="1"/>
  <c r="B194" i="7" s="1"/>
  <c r="C194" i="7" s="1"/>
  <c r="J9" i="7"/>
  <c r="J38" i="7" l="1"/>
</calcChain>
</file>

<file path=xl/sharedStrings.xml><?xml version="1.0" encoding="utf-8"?>
<sst xmlns="http://schemas.openxmlformats.org/spreadsheetml/2006/main" count="3287" uniqueCount="685">
  <si>
    <t>LP.</t>
  </si>
  <si>
    <t>NAZWA URZĄDZENIA</t>
  </si>
  <si>
    <t>TYP URZĄDZENIA</t>
  </si>
  <si>
    <t>MODEL</t>
  </si>
  <si>
    <t>INFORMACJE DODATKOWE</t>
  </si>
  <si>
    <t>LOKALIZACJA</t>
  </si>
  <si>
    <t>Przewidywane terminy przeglądów (m-ce i rok)</t>
  </si>
  <si>
    <t>Liczba przeglądów w okresie trwania umowy</t>
  </si>
  <si>
    <t xml:space="preserve"> GENERALI </t>
  </si>
  <si>
    <t xml:space="preserve">klimatyzator  jednostka zewnętrzna </t>
  </si>
  <si>
    <t>AOH 12USCC</t>
  </si>
  <si>
    <t>klimatyzator  ścienny</t>
  </si>
  <si>
    <t>ok.6m n.p.t.</t>
  </si>
  <si>
    <t xml:space="preserve">klimatyzator jednostka wewnętrzna </t>
  </si>
  <si>
    <t>ASH 12USCCW</t>
  </si>
  <si>
    <t>C-33</t>
  </si>
  <si>
    <t xml:space="preserve">  GENERALI </t>
  </si>
  <si>
    <t xml:space="preserve">klimatyzator jednostka zewnętrzna </t>
  </si>
  <si>
    <t>AOH9UFCC</t>
  </si>
  <si>
    <t>ASH9USCCW</t>
  </si>
  <si>
    <t>C-34</t>
  </si>
  <si>
    <t xml:space="preserve">  FUJITSU</t>
  </si>
  <si>
    <t>AOYG09LEC</t>
  </si>
  <si>
    <t>ok.5m n.p.t.</t>
  </si>
  <si>
    <t>ASYG09LECA</t>
  </si>
  <si>
    <t>C-25</t>
  </si>
  <si>
    <t>AOYG24LFL</t>
  </si>
  <si>
    <t>ok.3m n.p.t.</t>
  </si>
  <si>
    <t>ASYG24LFCA</t>
  </si>
  <si>
    <t>serwerownia</t>
  </si>
  <si>
    <t>AOYR09LGC</t>
  </si>
  <si>
    <t>ASYA09LGC</t>
  </si>
  <si>
    <t>B-4</t>
  </si>
  <si>
    <t>B-10</t>
  </si>
  <si>
    <t>B-1</t>
  </si>
  <si>
    <t>A-23</t>
  </si>
  <si>
    <t>AOH12USCC</t>
  </si>
  <si>
    <t>ASH12USCCW</t>
  </si>
  <si>
    <t>A-25</t>
  </si>
  <si>
    <t>A-24</t>
  </si>
  <si>
    <t xml:space="preserve"> FUJITSU GENERALI  typ Multi Split </t>
  </si>
  <si>
    <t>AO54UJBMR</t>
  </si>
  <si>
    <t>przy budynku, poziom 0</t>
  </si>
  <si>
    <t>AS9UFADR</t>
  </si>
  <si>
    <t>C-15</t>
  </si>
  <si>
    <t>C-16</t>
  </si>
  <si>
    <t>C-17</t>
  </si>
  <si>
    <t>C-18</t>
  </si>
  <si>
    <t>C-13</t>
  </si>
  <si>
    <t>C-14</t>
  </si>
  <si>
    <t>C-12</t>
  </si>
  <si>
    <t>C-20</t>
  </si>
  <si>
    <t>AS14UFDR</t>
  </si>
  <si>
    <t>C-26</t>
  </si>
  <si>
    <t>AS18UFAJR</t>
  </si>
  <si>
    <t>C-27</t>
  </si>
  <si>
    <t>AS12UFADR</t>
  </si>
  <si>
    <t>C-28</t>
  </si>
  <si>
    <t>AS7UFADR</t>
  </si>
  <si>
    <t>C-29</t>
  </si>
  <si>
    <t xml:space="preserve">jednostka wewnętrzna </t>
  </si>
  <si>
    <t>C-30</t>
  </si>
  <si>
    <t>C-31</t>
  </si>
  <si>
    <t>C-32</t>
  </si>
  <si>
    <t xml:space="preserve"> TYWENT</t>
  </si>
  <si>
    <t xml:space="preserve">centrala wentylacyjna nawiewno - wywiewna </t>
  </si>
  <si>
    <t xml:space="preserve">ZWC-5R ZAM </t>
  </si>
  <si>
    <t>pomieszczenie techniczne bud. C</t>
  </si>
  <si>
    <t>A28</t>
  </si>
  <si>
    <t>GREE</t>
  </si>
  <si>
    <t>klimatyzator typu split</t>
  </si>
  <si>
    <t>GWH09KF-K3DNA5G</t>
  </si>
  <si>
    <t>A37</t>
  </si>
  <si>
    <t>PRZEWIDYWANE TERMINY PRZEGLĄDÓW</t>
  </si>
  <si>
    <t>SINCLAIR</t>
  </si>
  <si>
    <t>ASH -09AKPT</t>
  </si>
  <si>
    <t>pok. 227</t>
  </si>
  <si>
    <t>ASH- 09AKPT</t>
  </si>
  <si>
    <t>pok. 221</t>
  </si>
  <si>
    <t>ASH-09AP</t>
  </si>
  <si>
    <t>pok. 222</t>
  </si>
  <si>
    <t>ASH09AKPT</t>
  </si>
  <si>
    <t>pok. 218</t>
  </si>
  <si>
    <t>ASHC-07X2+12CS</t>
  </si>
  <si>
    <t>DAIKIN  INVERTER</t>
  </si>
  <si>
    <t>FTKS71FV1B/E005246</t>
  </si>
  <si>
    <t>pok. 219</t>
  </si>
  <si>
    <t>ASH-09AKPT</t>
  </si>
  <si>
    <t>pok. 119</t>
  </si>
  <si>
    <t xml:space="preserve">SINCLAR SPLIT </t>
  </si>
  <si>
    <t>pok. 116</t>
  </si>
  <si>
    <t>pok. 117</t>
  </si>
  <si>
    <t>SINCLAR</t>
  </si>
  <si>
    <t>ASFU-18A</t>
  </si>
  <si>
    <t>sala obsługi</t>
  </si>
  <si>
    <t xml:space="preserve">SINCLAR </t>
  </si>
  <si>
    <t>DAIKIN</t>
  </si>
  <si>
    <t xml:space="preserve">SINCLAIR </t>
  </si>
  <si>
    <t>ASH-09ACPT</t>
  </si>
  <si>
    <t>pok. 224</t>
  </si>
  <si>
    <t>pok. 217</t>
  </si>
  <si>
    <t>VBW CLIMA GDYNIA</t>
  </si>
  <si>
    <t xml:space="preserve">aparat grzewczo- wentylacyjny z przepustnicą powietrza filtrem i nagrzewnicą wodną </t>
  </si>
  <si>
    <t>TGW 11- N1</t>
  </si>
  <si>
    <t>sala obsługi podatnika</t>
  </si>
  <si>
    <t xml:space="preserve">LHG  KANALFLAKT  AB SZWECJA </t>
  </si>
  <si>
    <t xml:space="preserve">układ kanałów wywiewnych zakończonych wentylatorem dachowym </t>
  </si>
  <si>
    <t>TFER 315</t>
  </si>
  <si>
    <t>wentylator zamontowany na dachu, na trzonie wentylacyjnym</t>
  </si>
  <si>
    <t xml:space="preserve">DAIKIN </t>
  </si>
  <si>
    <t xml:space="preserve">klimatyzator kasetonowy </t>
  </si>
  <si>
    <t>RY 45DA7V1</t>
  </si>
  <si>
    <t>sala obsługi podatnika, jedn. zewnętrzna zlokalizowana na wysokości 2,8 m n.p.t.</t>
  </si>
  <si>
    <t xml:space="preserve">OLEFINI </t>
  </si>
  <si>
    <t xml:space="preserve">kurtyna powietrzna </t>
  </si>
  <si>
    <t>KEH -36</t>
  </si>
  <si>
    <t>nad wejściem głównym do US</t>
  </si>
  <si>
    <t>DAIKIN INVERTER</t>
  </si>
  <si>
    <t>DAINKIN SPLIT ŚCIENNE komplet FTX25JV/RX25JV</t>
  </si>
  <si>
    <t>DAINKIN SPLIT ŚCIENNE komplet FTXN35MB/RXN35MB</t>
  </si>
  <si>
    <t>klimatyzator - 1 szt. , czynnik chłodniczy R410A</t>
  </si>
  <si>
    <t>ROTENSO</t>
  </si>
  <si>
    <t>KASI 3,5 kW</t>
  </si>
  <si>
    <t xml:space="preserve">FUJITSU </t>
  </si>
  <si>
    <t>klimatyzator jednostka wewnętrzna</t>
  </si>
  <si>
    <t>ASY 24RGB-W</t>
  </si>
  <si>
    <t>klimatyzator ścienny</t>
  </si>
  <si>
    <t>ADY 24RMAL</t>
  </si>
  <si>
    <t>ok. 3,5m n.p.t.</t>
  </si>
  <si>
    <t>klimatyzacja sufitowa</t>
  </si>
  <si>
    <t xml:space="preserve">MITSUBISHI </t>
  </si>
  <si>
    <t>MITSUBISHI</t>
  </si>
  <si>
    <t xml:space="preserve">jednostka zewnętrzna do serwerowni </t>
  </si>
  <si>
    <t>MXZ-2A52YA</t>
  </si>
  <si>
    <t xml:space="preserve">dach płaski </t>
  </si>
  <si>
    <t>MSZ-GC25VA</t>
  </si>
  <si>
    <t xml:space="preserve">TOSHIBA </t>
  </si>
  <si>
    <t>RAS-18N3KVP-E/</t>
  </si>
  <si>
    <t>RAS-18N3KVP-E</t>
  </si>
  <si>
    <t>MITSHUBISHI</t>
  </si>
  <si>
    <t>MXZ-3A54VA</t>
  </si>
  <si>
    <t>RAS-3M26GAV-E1</t>
  </si>
  <si>
    <t>RAS-M10SKV-E</t>
  </si>
  <si>
    <t>RAS-6434XAV</t>
  </si>
  <si>
    <t xml:space="preserve">jednostka zewnętrzna </t>
  </si>
  <si>
    <t>AOY25AZCL</t>
  </si>
  <si>
    <t>sala narad 406</t>
  </si>
  <si>
    <t>LG</t>
  </si>
  <si>
    <t xml:space="preserve">LG Electronics </t>
  </si>
  <si>
    <t>S12AW</t>
  </si>
  <si>
    <t>ok. 4m n.p.t.</t>
  </si>
  <si>
    <t>FTKS60E</t>
  </si>
  <si>
    <t>ok. 7m n.p.t.</t>
  </si>
  <si>
    <t>FTXK25S/RXK25S</t>
  </si>
  <si>
    <t xml:space="preserve">wentylacja mechaniczna </t>
  </si>
  <si>
    <t>dach budynku</t>
  </si>
  <si>
    <t>VBW CLIMA ENGINEERING</t>
  </si>
  <si>
    <t xml:space="preserve">centrala wentylacyjna podwieszana </t>
  </si>
  <si>
    <t>C.W.P. SPS R-L-2900/100-SWD2/SWH-1-3-0</t>
  </si>
  <si>
    <t>sala konferencyjna</t>
  </si>
  <si>
    <t>SPS 2-L-3500/100-SM/SWD-1/SWV2/SWH-1-3-0</t>
  </si>
  <si>
    <t>centrala składa się z następujących elementów: przepustnice kanałowe, nagrzewnica wodna, chłodnica freonowa, wentylatory dwubiegowe, filtr kasetowy EU-3, agregaf chłodniczy</t>
  </si>
  <si>
    <t>RAV-SM806KRT-E</t>
  </si>
  <si>
    <t>RAV-SM803AT-E</t>
  </si>
  <si>
    <t>KEH -44P</t>
  </si>
  <si>
    <t>wejście do urzędu</t>
  </si>
  <si>
    <t>ASH-09 AIE                                            wew. 4H71750001430</t>
  </si>
  <si>
    <t>ASH-09 AIE                                          zew. 4G35450002477</t>
  </si>
  <si>
    <t>DAIKIN – inwerter proffesional</t>
  </si>
  <si>
    <t>FTKS71FV1B</t>
  </si>
  <si>
    <t>RKS 71FV1B</t>
  </si>
  <si>
    <t>2,5 m n.p. 1 swobodny dostęp</t>
  </si>
  <si>
    <t>LT – B2861CL</t>
  </si>
  <si>
    <t>OLEFINI</t>
  </si>
  <si>
    <t>kurtyna powietrzna</t>
  </si>
  <si>
    <t>Jednostka wewnętrzna</t>
  </si>
  <si>
    <t>NSZ- HJ25VA</t>
  </si>
  <si>
    <t>Jednostka zewnętrzna</t>
  </si>
  <si>
    <t>FTXV50/RXV50</t>
  </si>
  <si>
    <t>FTXV25/RXV25</t>
  </si>
  <si>
    <t>pok.215</t>
  </si>
  <si>
    <t>pok. 223</t>
  </si>
  <si>
    <t>pok. 225</t>
  </si>
  <si>
    <t>pok. 226</t>
  </si>
  <si>
    <t xml:space="preserve">w skład centrali wchodzą: nagrzewnica wodna, wentylatory dwubiegowe, filtr kasetowy EU-3 </t>
  </si>
  <si>
    <t>urządzenie klimatyzacyjne w pomieszczeniu serwerowni</t>
  </si>
  <si>
    <t>LHG KANALFLAKT AB SZWECJA</t>
  </si>
  <si>
    <t>kanały wentylacyjne</t>
  </si>
  <si>
    <t>315-4</t>
  </si>
  <si>
    <t>INWERTER Daikin 5 kW</t>
  </si>
  <si>
    <t>FTX50GV</t>
  </si>
  <si>
    <t>RX50GV</t>
  </si>
  <si>
    <t>INWERTER PO9RL 2.5/3.2 KW</t>
  </si>
  <si>
    <t>pok. 107</t>
  </si>
  <si>
    <t>ściana boczna budynku</t>
  </si>
  <si>
    <t>pok.108</t>
  </si>
  <si>
    <t>BASIC E12EM.NSH</t>
  </si>
  <si>
    <t>pok.306</t>
  </si>
  <si>
    <t>BASIC E12EM.UA3 ZEW.</t>
  </si>
  <si>
    <t>poddasze</t>
  </si>
  <si>
    <t xml:space="preserve">sala obsługi </t>
  </si>
  <si>
    <t>brak danych</t>
  </si>
  <si>
    <t>URZĄD SKARBOWY W BRZEGU</t>
  </si>
  <si>
    <t>URZĄD SKARBOWY W KLUCZBORKU</t>
  </si>
  <si>
    <t>URZĄD SKARBOWY W NYSIE</t>
  </si>
  <si>
    <t>URZĄD SKARBOWY W OLEŚNIE</t>
  </si>
  <si>
    <t>URZĄD SKARBOWY W PRUDNIKU</t>
  </si>
  <si>
    <t>URZĄD SKARBOWY W STRZELCACH OPOLSKICH</t>
  </si>
  <si>
    <t>URZĄD SKARBOWY W KRAPKOWICACH</t>
  </si>
  <si>
    <t>URZĄD SKARBOWY W GŁUBCZYCACH</t>
  </si>
  <si>
    <t>48-100 GŁUBCZYCE 
ul. Fabryczna 2</t>
  </si>
  <si>
    <t>49-305 BRZEG 
ul. Składowa 2</t>
  </si>
  <si>
    <t>47-220 KĘDZIERZYN-KOŹLE 
ul. P. Skargi 19</t>
  </si>
  <si>
    <t>46-200 KLUCZBORK 
ul. Sienkiewicza 22 A</t>
  </si>
  <si>
    <t>48-300 NYSA
ul. B. Krzywoustego 23</t>
  </si>
  <si>
    <t>46-300 OLESNO 
ul. Pieloka 21</t>
  </si>
  <si>
    <t>48-200 PRUDNIK 
ul. Kopernika 1A</t>
  </si>
  <si>
    <t>47-100 STRZELCE OPOLSKIE 
ul. Opolska 13</t>
  </si>
  <si>
    <t>47-300 KRAPKOWICE
ul. Opolska 96 A</t>
  </si>
  <si>
    <t>jednostka zewnętrzna</t>
  </si>
  <si>
    <t>jednostka wewnętrzna</t>
  </si>
  <si>
    <t>pokój 408</t>
  </si>
  <si>
    <t>ASH-09 AIE                                            wew. 4H71760003422</t>
  </si>
  <si>
    <t>ASH-09 AIE                                          zew. 4G35460030480</t>
  </si>
  <si>
    <t>ASH-09 AIE                                            wew. 4H71760002287</t>
  </si>
  <si>
    <t>ASH-09 AIE                                          zew. 4G35460030420</t>
  </si>
  <si>
    <t>ASH-09 AIE                                            wew. 4H71760002457</t>
  </si>
  <si>
    <t>ASH-09 AIE                                          zew. 4G35460030411</t>
  </si>
  <si>
    <t>A33</t>
  </si>
  <si>
    <t>A34</t>
  </si>
  <si>
    <t>A35</t>
  </si>
  <si>
    <t>A36</t>
  </si>
  <si>
    <t>Airwell</t>
  </si>
  <si>
    <t>AWSI-HKD 0009-N11</t>
  </si>
  <si>
    <t>A38</t>
  </si>
  <si>
    <t>A39</t>
  </si>
  <si>
    <t>VIVAX</t>
  </si>
  <si>
    <t>jednostka wewnetrzna z jednostką zewnętrzną</t>
  </si>
  <si>
    <t>BASIC 2,5 KW</t>
  </si>
  <si>
    <t>pok. 305</t>
  </si>
  <si>
    <t>KAISAI</t>
  </si>
  <si>
    <t>pok. 310</t>
  </si>
  <si>
    <t>pok. 304</t>
  </si>
  <si>
    <t>pok. 206</t>
  </si>
  <si>
    <t>MSZ-HJ25VA</t>
  </si>
  <si>
    <t>MSZ-25HJ</t>
  </si>
  <si>
    <t>MITSUBISHI ELECTRIC</t>
  </si>
  <si>
    <t>klimatyzator jednostka wew. z jednostką zewn.</t>
  </si>
  <si>
    <t>pok.10</t>
  </si>
  <si>
    <t>pok. 11</t>
  </si>
  <si>
    <t>pok.113</t>
  </si>
  <si>
    <t>pok.123</t>
  </si>
  <si>
    <t>pok.213</t>
  </si>
  <si>
    <t>KFU-12HRF-N</t>
  </si>
  <si>
    <t>ASH-09 AIR3</t>
  </si>
  <si>
    <t>jednostka wewn. z jednostką zewn.</t>
  </si>
  <si>
    <t>jednostka wew. i  zewn.</t>
  </si>
  <si>
    <t>jednostka wewn. i zewn.</t>
  </si>
  <si>
    <t>K35Vi/K35Vo</t>
  </si>
  <si>
    <t>Klimatyzator kasetonowy  - Jednostka wewnętrzna i zewnętrzna</t>
  </si>
  <si>
    <t>T70V</t>
  </si>
  <si>
    <t>ROTENSO JATO</t>
  </si>
  <si>
    <t>J70V</t>
  </si>
  <si>
    <t xml:space="preserve">klimatyzator ścienny </t>
  </si>
  <si>
    <t>ok.3 m n.p.t.</t>
  </si>
  <si>
    <t xml:space="preserve">Klimatyzator podstropowy </t>
  </si>
  <si>
    <t>Klimatyzator podstropowy</t>
  </si>
  <si>
    <t>FTKS71FV1B/E004732</t>
  </si>
  <si>
    <t>Electrinic Inverter</t>
  </si>
  <si>
    <t>ok. 4 m n. p. t.</t>
  </si>
  <si>
    <t>SPLIT INVERTER</t>
  </si>
  <si>
    <t>pok. 15</t>
  </si>
  <si>
    <t>ul. Moniuszki 9-10, 48-300 Nysa</t>
  </si>
  <si>
    <t>pok. 308</t>
  </si>
  <si>
    <t>TOSHIBA</t>
  </si>
  <si>
    <t>RAV</t>
  </si>
  <si>
    <t>MIRAI</t>
  </si>
  <si>
    <t>pok. 113</t>
  </si>
  <si>
    <t>AERMEC</t>
  </si>
  <si>
    <t>centrala wentylacyjna</t>
  </si>
  <si>
    <t>PRO-600EC</t>
  </si>
  <si>
    <t>P-400EC</t>
  </si>
  <si>
    <t>P-400C</t>
  </si>
  <si>
    <t>URHE CF 10A</t>
  </si>
  <si>
    <t>pompy ciepła centrali wentylacyjnej</t>
  </si>
  <si>
    <t>przed drzwiami wejściowymi</t>
  </si>
  <si>
    <t>ASH-18bIV</t>
  </si>
  <si>
    <t>klimatyzator scienny</t>
  </si>
  <si>
    <t>ASH-09BIV</t>
  </si>
  <si>
    <t>pok. 13</t>
  </si>
  <si>
    <t>pok. 12</t>
  </si>
  <si>
    <t>pok. 14</t>
  </si>
  <si>
    <t>pok. 20</t>
  </si>
  <si>
    <t>pok. 17</t>
  </si>
  <si>
    <t>korytarz I piętro</t>
  </si>
  <si>
    <t>korytarz, parter i piętro</t>
  </si>
  <si>
    <t>ściana boczna budynku na wysokości ok. 6 m</t>
  </si>
  <si>
    <t>sufit</t>
  </si>
  <si>
    <t>sala obługi</t>
  </si>
  <si>
    <t>system klimatyzacji centralnej FUJITSU</t>
  </si>
  <si>
    <t xml:space="preserve">jednostka zewnetrzna </t>
  </si>
  <si>
    <t xml:space="preserve">dach garażu </t>
  </si>
  <si>
    <t>urządzenie sterujące systemem</t>
  </si>
  <si>
    <t xml:space="preserve">brak danych </t>
  </si>
  <si>
    <t>URZĄD SKARBOWY                                                   W NAMYSŁOWIE</t>
  </si>
  <si>
    <t>ul. Otmuchowska 50, 48-300 NYSA</t>
  </si>
  <si>
    <t>uL. M. Skłodowskiej-Curie 12, 46-100 NAMYSŁÓW</t>
  </si>
  <si>
    <t>sala obsługi podatnka</t>
  </si>
  <si>
    <t>SOP</t>
  </si>
  <si>
    <t>Midea</t>
  </si>
  <si>
    <t>klimatyzator naścienny wewnętrzny</t>
  </si>
  <si>
    <t>MI-22G/DHN1-M</t>
  </si>
  <si>
    <t>MI-28G/DHN1-M</t>
  </si>
  <si>
    <t>klimatyzator wewętrzny (na suficie)</t>
  </si>
  <si>
    <t xml:space="preserve">jednostki naściennej (wymiennik układu) w serwerowni  </t>
  </si>
  <si>
    <t>MV5-X400W/V2GN1</t>
  </si>
  <si>
    <t xml:space="preserve">agregat zewnętrzny typ. VBF </t>
  </si>
  <si>
    <t>pok. 202</t>
  </si>
  <si>
    <t>agregat zewnętrzny</t>
  </si>
  <si>
    <t>RZASG125M7Y1B</t>
  </si>
  <si>
    <t>FHA125A</t>
  </si>
  <si>
    <t>klimatyzator jednostka  zewnętrzna</t>
  </si>
  <si>
    <t>klimatyzator jednostka  wewnętrzna</t>
  </si>
  <si>
    <t>RZASG100M7Y1B</t>
  </si>
  <si>
    <t>DAIKIN FAA100A</t>
  </si>
  <si>
    <t>klimatyzator kasetonowy  - jednostka wewnętrzna i zewnętrzna</t>
  </si>
  <si>
    <t>pok. 302</t>
  </si>
  <si>
    <t xml:space="preserve">                                                MSZ-AP71VGK</t>
  </si>
  <si>
    <t>UWAGI</t>
  </si>
  <si>
    <t>przegląd gwarancyjny</t>
  </si>
  <si>
    <t>jedn. wewn. + jedn. zewn. klimatyzator ścienny</t>
  </si>
  <si>
    <t>jednostka wewnętrzna i zewnętrzna</t>
  </si>
  <si>
    <t>SIH-09BIK</t>
  </si>
  <si>
    <t>A15</t>
  </si>
  <si>
    <t>A16</t>
  </si>
  <si>
    <t>A26</t>
  </si>
  <si>
    <t>A27</t>
  </si>
  <si>
    <t>MV-E36B12</t>
  </si>
  <si>
    <t>pok. 211</t>
  </si>
  <si>
    <t>4T71520000047</t>
  </si>
  <si>
    <t>pok. 212</t>
  </si>
  <si>
    <t>4T71520001723</t>
  </si>
  <si>
    <t>pok. 110</t>
  </si>
  <si>
    <t>4T71520001725</t>
  </si>
  <si>
    <t>pok. 228</t>
  </si>
  <si>
    <t xml:space="preserve"> 4T71520000086</t>
  </si>
  <si>
    <t>pok. 214</t>
  </si>
  <si>
    <t>4T71520000076</t>
  </si>
  <si>
    <t>pok. 220</t>
  </si>
  <si>
    <t>4T71520001736</t>
  </si>
  <si>
    <t>pok. 120</t>
  </si>
  <si>
    <t>4T71520000036</t>
  </si>
  <si>
    <t>pok. 118</t>
  </si>
  <si>
    <t>4T71520001596</t>
  </si>
  <si>
    <t>wentylacja nawiewna z przepustnicą, filtrem i nagrzewnicą wodną, układ wyposażony w kanałowy czujnik temperatury</t>
  </si>
  <si>
    <t xml:space="preserve">pok. 409 nad drzwiami </t>
  </si>
  <si>
    <t>Daikin Split ścienne komplet FTX25JV/RX25JV</t>
  </si>
  <si>
    <t xml:space="preserve">pok. 413 nad drzwiami </t>
  </si>
  <si>
    <t xml:space="preserve">pok. 416 nad drzwiami </t>
  </si>
  <si>
    <t>pok. 412 nad drzwiami</t>
  </si>
  <si>
    <t>klimatyzator ścienny, jednostka zew. na dachu</t>
  </si>
  <si>
    <t>pok. 211 nad drzwiami</t>
  </si>
  <si>
    <t>klimatyzator, jednostka zew.                  na dachu</t>
  </si>
  <si>
    <t xml:space="preserve">pok. 309 nad drzwiami </t>
  </si>
  <si>
    <t>pok. 203 -Gabinet Naczelnika</t>
  </si>
  <si>
    <t>pok. 205 -Gabinet Zastępcy Naczelnika</t>
  </si>
  <si>
    <t>klimatyzator kasetonowy  - Jednostka wewnętrzna i zewnętrzna</t>
  </si>
  <si>
    <t>klimatyzator ścienny - jednostka wewnętrzna i zewnętrzna</t>
  </si>
  <si>
    <t xml:space="preserve"> ASH 98BIR</t>
  </si>
  <si>
    <t>pok. 108</t>
  </si>
  <si>
    <t>pok. 112</t>
  </si>
  <si>
    <t>pok. 114</t>
  </si>
  <si>
    <t>pok. 115</t>
  </si>
  <si>
    <t>pok. 209</t>
  </si>
  <si>
    <t>pok. 213</t>
  </si>
  <si>
    <t>pok. 215</t>
  </si>
  <si>
    <t>pok. 216</t>
  </si>
  <si>
    <t>pok. 306</t>
  </si>
  <si>
    <t>pok. 307</t>
  </si>
  <si>
    <t>pok. 311</t>
  </si>
  <si>
    <t>pok. 312</t>
  </si>
  <si>
    <t>pok. 313</t>
  </si>
  <si>
    <t>pok. 314</t>
  </si>
  <si>
    <t>klimatyzator jednostka wewnętrzna                    i zewnętrzna</t>
  </si>
  <si>
    <t xml:space="preserve">3E003089TR (wew.)   2C023936TR (zew.)         </t>
  </si>
  <si>
    <t>pok. 104</t>
  </si>
  <si>
    <t xml:space="preserve">T014140 (wew.)                  T003073 (zew.)            </t>
  </si>
  <si>
    <t xml:space="preserve">T013651 (wew.)                T003074 (zew.) </t>
  </si>
  <si>
    <t>pok. 315</t>
  </si>
  <si>
    <t xml:space="preserve">T014139 (wew.)                T002836 (zew.) </t>
  </si>
  <si>
    <t>pok. 19</t>
  </si>
  <si>
    <t xml:space="preserve">T014146 (wew.)                T003325 (zew.) </t>
  </si>
  <si>
    <t>UKURA U26Wi/o R12</t>
  </si>
  <si>
    <t xml:space="preserve">pok. 403 </t>
  </si>
  <si>
    <t xml:space="preserve">pok. 404 </t>
  </si>
  <si>
    <t xml:space="preserve">pok. 405 </t>
  </si>
  <si>
    <t xml:space="preserve">pok. 408 </t>
  </si>
  <si>
    <t>pok. 414</t>
  </si>
  <si>
    <t>pok. 417</t>
  </si>
  <si>
    <t>pok. 309</t>
  </si>
  <si>
    <t>pok. 316</t>
  </si>
  <si>
    <t>pok. 1.19</t>
  </si>
  <si>
    <t>pok. 1.20</t>
  </si>
  <si>
    <t>pok. 1.03</t>
  </si>
  <si>
    <t>pok. 1.02</t>
  </si>
  <si>
    <t>pok. 1.06</t>
  </si>
  <si>
    <t>pok. 0.14</t>
  </si>
  <si>
    <t>pok. 2.03</t>
  </si>
  <si>
    <t>pok. 2.04</t>
  </si>
  <si>
    <t>pok. 2.02</t>
  </si>
  <si>
    <t>pok. 1.08</t>
  </si>
  <si>
    <t>pok. 0.04</t>
  </si>
  <si>
    <t>pok. 0.06</t>
  </si>
  <si>
    <t>pok. 1.21</t>
  </si>
  <si>
    <t>pok. 1.17</t>
  </si>
  <si>
    <t>pok. 0.13</t>
  </si>
  <si>
    <t>pok. 415</t>
  </si>
  <si>
    <t>pok. 413</t>
  </si>
  <si>
    <t>pok. 411</t>
  </si>
  <si>
    <t>pok. 412</t>
  </si>
  <si>
    <t>pok. 405</t>
  </si>
  <si>
    <t>pok. 416</t>
  </si>
  <si>
    <t>pok. 317</t>
  </si>
  <si>
    <t>pok. 210 B</t>
  </si>
  <si>
    <t>pok. 203</t>
  </si>
  <si>
    <t>pok. 109</t>
  </si>
  <si>
    <t>pok. 209 B</t>
  </si>
  <si>
    <t>U26W 2,6 kW</t>
  </si>
  <si>
    <t>pok. 201</t>
  </si>
  <si>
    <t>pok. 204</t>
  </si>
  <si>
    <t>pok. 205</t>
  </si>
  <si>
    <t>pok. 207</t>
  </si>
  <si>
    <t>pok. 208</t>
  </si>
  <si>
    <t xml:space="preserve">pok. 209 </t>
  </si>
  <si>
    <t>pok. 210 A</t>
  </si>
  <si>
    <t>SIH-24BITW</t>
  </si>
  <si>
    <t>sala obsługi - poczekalnia</t>
  </si>
  <si>
    <t>SIH-24BIK</t>
  </si>
  <si>
    <t xml:space="preserve"> SIH-09BIK</t>
  </si>
  <si>
    <t>pok. 1</t>
  </si>
  <si>
    <t>pok. 2</t>
  </si>
  <si>
    <t>pok. 3</t>
  </si>
  <si>
    <t>p. 102</t>
  </si>
  <si>
    <t>p. 103</t>
  </si>
  <si>
    <t>p. 104</t>
  </si>
  <si>
    <t>p. 105</t>
  </si>
  <si>
    <t>p. 106</t>
  </si>
  <si>
    <t>797832H06 wew., 2C007887TR zew.</t>
  </si>
  <si>
    <t>pok. 404</t>
  </si>
  <si>
    <t>pok. 101 - gabinet Naczelnika</t>
  </si>
  <si>
    <t>pok. 406</t>
  </si>
  <si>
    <t>pok. 7 przyziemie</t>
  </si>
  <si>
    <t>pok. 8 przyziemie</t>
  </si>
  <si>
    <t>SIH/SOH-24BITW</t>
  </si>
  <si>
    <t>pok. 304 serwerownia</t>
  </si>
  <si>
    <t>pok. 102</t>
  </si>
  <si>
    <t>pok. 201A</t>
  </si>
  <si>
    <t>pok. 217A</t>
  </si>
  <si>
    <t>pok. 217C</t>
  </si>
  <si>
    <t>pok. 217D</t>
  </si>
  <si>
    <t>pok. 301</t>
  </si>
  <si>
    <t>pok. 314A</t>
  </si>
  <si>
    <t>pok. 314B</t>
  </si>
  <si>
    <t>pok. 314C</t>
  </si>
  <si>
    <t>pok. 314D</t>
  </si>
  <si>
    <t>pok. 401</t>
  </si>
  <si>
    <t>pok. 402</t>
  </si>
  <si>
    <t>pok.418</t>
  </si>
  <si>
    <t xml:space="preserve"> dach budynku</t>
  </si>
  <si>
    <t>SIH-12BIK                                           wew. 4S14620007388</t>
  </si>
  <si>
    <t>klimatyator ścienny</t>
  </si>
  <si>
    <t>pok. 103</t>
  </si>
  <si>
    <t>SIH-12BIK                                            wew.4S14620007389</t>
  </si>
  <si>
    <t>ASF-30BI/ASGE-30BI</t>
  </si>
  <si>
    <t>sala obsługi 1</t>
  </si>
  <si>
    <t>sala obsługi 2</t>
  </si>
  <si>
    <t>SIH-12 BIK</t>
  </si>
  <si>
    <t xml:space="preserve">3E003186TR  wew.         20020149TR  zew. </t>
  </si>
  <si>
    <t xml:space="preserve">3E003085TR  wew.         20023685TR  zew. </t>
  </si>
  <si>
    <t>kanały wywiewne zakończone wentylatorem dachowym TFER315M</t>
  </si>
  <si>
    <t>pok. 204 -Sekretariat</t>
  </si>
  <si>
    <t>klimatyzator - 1 szt., czynnik chłodniczy R410A</t>
  </si>
  <si>
    <t xml:space="preserve">Mitsubishi </t>
  </si>
  <si>
    <t>MSz-HR25VF</t>
  </si>
  <si>
    <t xml:space="preserve">agregat zewnętrzny </t>
  </si>
  <si>
    <t>GREE GWH1</t>
  </si>
  <si>
    <t>SIH-12BIK                                        zew. 4U17830009783</t>
  </si>
  <si>
    <t>SIH-12BIK                                        zew.4U17830009369</t>
  </si>
  <si>
    <t>FTXF35E5V1B
wew. T027548</t>
  </si>
  <si>
    <t>RXF35E5V1B
zew. T025179</t>
  </si>
  <si>
    <t>FTXF35E5V1B
wew. T027593</t>
  </si>
  <si>
    <t>RXF35E5V1B
zew. T025313</t>
  </si>
  <si>
    <t>FTXF35E5V1B
wew. T027546</t>
  </si>
  <si>
    <t>RXF35E5V1B
zew. T025260</t>
  </si>
  <si>
    <t>FTXF35E5V1B
wew. T027542</t>
  </si>
  <si>
    <t>RXF35E5V1B
zew. T025356</t>
  </si>
  <si>
    <t>FTXF35E5V1B
wew. T027591</t>
  </si>
  <si>
    <t>RXF35E5V1B
zew. T024953</t>
  </si>
  <si>
    <t>FTXF35E5V1B
wew. T027581</t>
  </si>
  <si>
    <t>RXF35E5V1B
zew. T025315</t>
  </si>
  <si>
    <t>FTXF35E5V1B
wew. T027582</t>
  </si>
  <si>
    <t>RXF35E5V1B
zew. T025180</t>
  </si>
  <si>
    <t>FTXF35E5V1B
wew. T027545</t>
  </si>
  <si>
    <t>RXF35E5V1B
zew. T025316</t>
  </si>
  <si>
    <t>pok. 106</t>
  </si>
  <si>
    <t>pok. 108 A</t>
  </si>
  <si>
    <t>pok. 101 A</t>
  </si>
  <si>
    <t>p. 101 B</t>
  </si>
  <si>
    <t>pok. 201 sala narad</t>
  </si>
  <si>
    <t>pok. 111 sekretariat</t>
  </si>
  <si>
    <t>pok. 16, sekretariat</t>
  </si>
  <si>
    <t>URZĄD SKARBOWY W KĘDZIERZYNIE-KOŹLU</t>
  </si>
  <si>
    <t>Liczba urządzeń z jednym przeglądem w trakcie umowy</t>
  </si>
  <si>
    <t>Liczba urządzeń z dwoma przeglądami w trakcie umowy</t>
  </si>
  <si>
    <t>MUZ-AP71VG</t>
  </si>
  <si>
    <t>agregat zewnętrzny nr 4R55220004565</t>
  </si>
  <si>
    <t>agregat zewnętrzny nr 4R55220004503</t>
  </si>
  <si>
    <t>OPOLSKI URZĄD CELNO-SKARBOWY W OPOLU ODDZIAŁ CELNY NYSA</t>
  </si>
  <si>
    <t>PIERWSZY URZĄD SKARBOWY W OPOLU 
CENTRUM MANDATOWE NYSA</t>
  </si>
  <si>
    <t>Systemair</t>
  </si>
  <si>
    <t>SR 03 EL-L-CAN</t>
  </si>
  <si>
    <t>wentylator osiowy</t>
  </si>
  <si>
    <t>sala obsługi podatnika 0.02</t>
  </si>
  <si>
    <t>sala narad 1.17</t>
  </si>
  <si>
    <t>toaleta II p.</t>
  </si>
  <si>
    <t>parter</t>
  </si>
  <si>
    <t>SINCLAIR MULTI SPLIT</t>
  </si>
  <si>
    <t>znajduje się nad drzwiami wejściowymi</t>
  </si>
  <si>
    <t>FLOWAIR SLIM</t>
  </si>
  <si>
    <t>SLIM-E/WIN-100</t>
  </si>
  <si>
    <t>główne wejście do budynku</t>
  </si>
  <si>
    <t>PIERWSZY URZĄD SKARBOWY W OPOLU</t>
  </si>
  <si>
    <t>45-331 OPOLE 
ul. Rejtana 3B</t>
  </si>
  <si>
    <t>MSZ-GA71VA</t>
  </si>
  <si>
    <t>MUZ-GE50VA</t>
  </si>
  <si>
    <t>FAA100A</t>
  </si>
  <si>
    <t xml:space="preserve">DOSPEL -  Erato </t>
  </si>
  <si>
    <t>2/N-21A/1-1/P</t>
  </si>
  <si>
    <t>centrala nawiewna naziemna podwieszana obsługująca salę obsługi wyposażona w filtr kieszeniowy FK-EU4/EC2,nagrzewnicę wodną NW2/ECP2, chłodnicę freonową CF4/EC2, wentylator RH40C/M-90/4P/1,1.</t>
  </si>
  <si>
    <t>Dospel-Deimes</t>
  </si>
  <si>
    <t>wentylacja mechaniczna</t>
  </si>
  <si>
    <t>centrala nawiewna podwieszana obsługująca salę narad wyposażona w filtr kieszeniowyFK-EU4/EC2,nagrzewnicę wodną NW2/ECP2, chłodnicę freonową CF4/EC2, wentylator RH40C/M-90/4P/1,1.</t>
  </si>
  <si>
    <t>Rosenberg</t>
  </si>
  <si>
    <t>wentylatory dachowe</t>
  </si>
  <si>
    <t>DA-160</t>
  </si>
  <si>
    <t>producent Uniwersal sp. z o.o.</t>
  </si>
  <si>
    <t>wentylatory kanałowe</t>
  </si>
  <si>
    <t>M.A.S.</t>
  </si>
  <si>
    <t>agregat chłodniczy APS 016-30-S</t>
  </si>
  <si>
    <t>SO909010-1</t>
  </si>
  <si>
    <t>czynnik chłodniczy R/407C</t>
  </si>
  <si>
    <t>agregat chłodniczy  APS 016-30-S</t>
  </si>
  <si>
    <t>SO909010-2</t>
  </si>
  <si>
    <t>MSZ-GB50VA</t>
  </si>
  <si>
    <t>MUZ-GC50VA</t>
  </si>
  <si>
    <t>MSZ-GC35VA</t>
  </si>
  <si>
    <t xml:space="preserve"> MUZ-GC35VA</t>
  </si>
  <si>
    <t>MUZ-GA 71VA</t>
  </si>
  <si>
    <t>MUZ-GC35VA</t>
  </si>
  <si>
    <t xml:space="preserve">THERMAZONE </t>
  </si>
  <si>
    <t>AD 215 W</t>
  </si>
  <si>
    <t>nad wejściem głównym są dwie kurtyny powietrzne, które mają jedno sterowanie</t>
  </si>
  <si>
    <t>DEFENDER</t>
  </si>
  <si>
    <t>jednostka wew. i zewn.</t>
  </si>
  <si>
    <t>klimatyzator naścienny</t>
  </si>
  <si>
    <t>Inverter</t>
  </si>
  <si>
    <t>OPOLSKI URZĄD CELNO-SKARBOWY W OPOLU</t>
  </si>
  <si>
    <t>45-358 OPOLE 
ul. Cementowa 6</t>
  </si>
  <si>
    <t>ASH 24AK</t>
  </si>
  <si>
    <t>FT35GV1B</t>
  </si>
  <si>
    <t>R35DB7V11</t>
  </si>
  <si>
    <t>R35DB7V12</t>
  </si>
  <si>
    <t>R35DB7V13</t>
  </si>
  <si>
    <t xml:space="preserve">FONKO </t>
  </si>
  <si>
    <t>Fo-E124LG</t>
  </si>
  <si>
    <t>Fo-E129LG</t>
  </si>
  <si>
    <t>ASH-09AIE</t>
  </si>
  <si>
    <t>klimatyzator jednostka wew. i zew.</t>
  </si>
  <si>
    <t>ATBX25/ARXB25</t>
  </si>
  <si>
    <t>ATBX25/ARX25</t>
  </si>
  <si>
    <t>OPOLSKI URZĄD SKARBOWY W OPOLU</t>
  </si>
  <si>
    <t>45-331 OPOLE
ul. Rejtana 3A</t>
  </si>
  <si>
    <t xml:space="preserve">MSZ-GC35VA </t>
  </si>
  <si>
    <t xml:space="preserve">MUZ-GC35VA </t>
  </si>
  <si>
    <t>MUZ-GA35VA</t>
  </si>
  <si>
    <t>AD 200A/E/W</t>
  </si>
  <si>
    <t>FTXS25K/RXS25K</t>
  </si>
  <si>
    <t>klimatyzator ścienny seria K001083</t>
  </si>
  <si>
    <t>MITSUBISHI ELEKTRIC</t>
  </si>
  <si>
    <t>MUZ-HJ 25 VA</t>
  </si>
  <si>
    <t>klimatyzator  naścienny</t>
  </si>
  <si>
    <t>AIRWELL</t>
  </si>
  <si>
    <t>HKD024/YKD024</t>
  </si>
  <si>
    <t xml:space="preserve">AIRWELL </t>
  </si>
  <si>
    <t>HDM12/YHDM12</t>
  </si>
  <si>
    <t>ul. Drzymały 22
45-342 Opole</t>
  </si>
  <si>
    <t>SINCLAIR HIGH POWER</t>
  </si>
  <si>
    <t xml:space="preserve"> MS-E56AI</t>
  </si>
  <si>
    <t xml:space="preserve">SINCLAIR INVERTER </t>
  </si>
  <si>
    <t>MS-H09AIZ</t>
  </si>
  <si>
    <t>klimatyzator multisplit ścienny</t>
  </si>
  <si>
    <t>MS-H07AIZ</t>
  </si>
  <si>
    <t xml:space="preserve">SINCLAIR HIGH POWER </t>
  </si>
  <si>
    <t>MS-E56AI</t>
  </si>
  <si>
    <t>MS-E48AI</t>
  </si>
  <si>
    <t xml:space="preserve">SINCLAIR MULTI INVERTER </t>
  </si>
  <si>
    <t>MS-E36AIN</t>
  </si>
  <si>
    <t>MS-E14AIn</t>
  </si>
  <si>
    <t xml:space="preserve">Fujistu Super Wave </t>
  </si>
  <si>
    <t>AMY12UAS-W</t>
  </si>
  <si>
    <t>klimatyzator okienny</t>
  </si>
  <si>
    <t>SINCLAR INVERTER</t>
  </si>
  <si>
    <t>ASH-18BIF2</t>
  </si>
  <si>
    <t>klimatyzator</t>
  </si>
  <si>
    <t>ASH-24BIF2</t>
  </si>
  <si>
    <t xml:space="preserve">Kaisai inwerter </t>
  </si>
  <si>
    <t>jednostka wewnetrzna</t>
  </si>
  <si>
    <t>KFU-24HRF</t>
  </si>
  <si>
    <t xml:space="preserve">Mitsubishi Electric </t>
  </si>
  <si>
    <t>MS-E14AIN</t>
  </si>
  <si>
    <t>3E00030TR</t>
  </si>
  <si>
    <t>79A769H09</t>
  </si>
  <si>
    <t>klimatyzator wewnętrzny</t>
  </si>
  <si>
    <t>MUZ-HR35VF-E1-CE</t>
  </si>
  <si>
    <t>klimatyzator zewnętrzny</t>
  </si>
  <si>
    <t>MULTISYSTEM mv-E36BI</t>
  </si>
  <si>
    <t>4S1461000558, SIH-09BIK</t>
  </si>
  <si>
    <t>4S14510003007,SIH-09BIK</t>
  </si>
  <si>
    <t>4S14510003031, SIH-09BIK</t>
  </si>
  <si>
    <t>4S14510003017, SIH-09BIK</t>
  </si>
  <si>
    <t>MITSUBISCHI</t>
  </si>
  <si>
    <t>Opole</t>
  </si>
  <si>
    <t>VI 2026 r.</t>
  </si>
  <si>
    <t xml:space="preserve">VI 2026 r. </t>
  </si>
  <si>
    <t>VTS</t>
  </si>
  <si>
    <t>centrala wentylacyjna z rekuperacją</t>
  </si>
  <si>
    <t>VVS021-R-FPHV</t>
  </si>
  <si>
    <t>sala obsługi klienta</t>
  </si>
  <si>
    <t>centrakla zewnętrzna</t>
  </si>
  <si>
    <t>VRF</t>
  </si>
  <si>
    <t>MDVO-VI400V2P1B</t>
  </si>
  <si>
    <t>jednostka zewnetrzna</t>
  </si>
  <si>
    <t>MDVI3A-22WMVR12E</t>
  </si>
  <si>
    <t>klimatyzator kasetonowy, jednostka wewnetrzna</t>
  </si>
  <si>
    <t>T50V</t>
  </si>
  <si>
    <t>klimatyzator kasetonowy, jednostka zewnetrzna</t>
  </si>
  <si>
    <t>sala obsługi kliebta</t>
  </si>
  <si>
    <t>sekretariat pok. 108B</t>
  </si>
  <si>
    <t>pok. 217B</t>
  </si>
  <si>
    <t>pok. 305 na balkonie</t>
  </si>
  <si>
    <t>109a</t>
  </si>
  <si>
    <t>SONNIGER GUARD 150 E</t>
  </si>
  <si>
    <t>CG0023    </t>
  </si>
  <si>
    <t>SONNIGER GUARD 200 E</t>
  </si>
  <si>
    <t>CG0024</t>
  </si>
  <si>
    <t>pokój socjalny</t>
  </si>
  <si>
    <t>ochrona</t>
  </si>
  <si>
    <t>Ventus compact s</t>
  </si>
  <si>
    <t>VVS005-15S</t>
  </si>
  <si>
    <t>Piwnica pom.4</t>
  </si>
  <si>
    <t>podwieszana centrala wentylacyjna z rekuperacją</t>
  </si>
  <si>
    <t>Nysa</t>
  </si>
  <si>
    <t xml:space="preserve">Pozostałe urzędy </t>
  </si>
  <si>
    <r>
      <t xml:space="preserve">wywiew powietrza odbywa się </t>
    </r>
    <r>
      <rPr>
        <strike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przez kanały wywiewne zakończone wentylatorem dachowym CATA typ B 15</t>
    </r>
  </si>
  <si>
    <t>Część I</t>
  </si>
  <si>
    <t>Część II</t>
  </si>
  <si>
    <t>Część III</t>
  </si>
  <si>
    <r>
      <t xml:space="preserve">Cena jednostkowa </t>
    </r>
    <r>
      <rPr>
        <b/>
        <sz val="14"/>
        <rFont val="Arial"/>
        <family val="2"/>
        <charset val="238"/>
      </rPr>
      <t>netto</t>
    </r>
    <r>
      <rPr>
        <b/>
        <sz val="10"/>
        <rFont val="Arial"/>
        <family val="2"/>
        <charset val="238"/>
      </rPr>
      <t xml:space="preserve"> za jeden przegląd jednego urządzenia</t>
    </r>
  </si>
  <si>
    <r>
      <t>Wartość</t>
    </r>
    <r>
      <rPr>
        <b/>
        <sz val="14"/>
        <rFont val="Arial"/>
        <family val="2"/>
        <charset val="238"/>
      </rPr>
      <t xml:space="preserve"> brutto</t>
    </r>
    <r>
      <rPr>
        <b/>
        <sz val="11"/>
        <rFont val="Arial"/>
        <family val="2"/>
        <charset val="238"/>
      </rPr>
      <t xml:space="preserve"> przeglądów razem
</t>
    </r>
    <r>
      <rPr>
        <b/>
        <sz val="10"/>
        <rFont val="Arial"/>
        <family val="2"/>
        <charset val="238"/>
      </rPr>
      <t xml:space="preserve">                           </t>
    </r>
  </si>
  <si>
    <t>X</t>
  </si>
  <si>
    <r>
      <t xml:space="preserve">Wartość </t>
    </r>
    <r>
      <rPr>
        <b/>
        <sz val="14"/>
        <rFont val="Arial"/>
        <family val="2"/>
        <charset val="238"/>
      </rPr>
      <t xml:space="preserve">netto </t>
    </r>
    <r>
      <rPr>
        <b/>
        <sz val="11"/>
        <rFont val="Arial"/>
        <family val="2"/>
        <charset val="238"/>
      </rPr>
      <t>przeglądów razem
kolumna F*H</t>
    </r>
    <r>
      <rPr>
        <b/>
        <sz val="10"/>
        <rFont val="Arial"/>
        <family val="2"/>
        <charset val="238"/>
      </rPr>
      <t xml:space="preserve">                            </t>
    </r>
  </si>
  <si>
    <t>wartość netto</t>
  </si>
  <si>
    <t>wartość brutto</t>
  </si>
  <si>
    <t>Łączna kwota netto 
za realizację części II</t>
  </si>
  <si>
    <t>Łączna kwota brutto 
za realizację części II</t>
  </si>
  <si>
    <t>(kwotę należy przenieść do Formularza ofertowego)</t>
  </si>
  <si>
    <t>Łączna kwota netto 
za realizację części I</t>
  </si>
  <si>
    <t>Łączna kwota brutto 
za realizację części I</t>
  </si>
  <si>
    <t>Łączna kwota netto 
za realizację części III</t>
  </si>
  <si>
    <t>Łączna kwota brutto 
za realizację części III</t>
  </si>
  <si>
    <t>klimatyzator  jednostka wew. i zew.</t>
  </si>
  <si>
    <t>Załącznik 1</t>
  </si>
  <si>
    <t>MITSUBISHI ELECTRIC (nowa serwerownia)</t>
  </si>
  <si>
    <t>VI 2026r.</t>
  </si>
  <si>
    <t>Wykaz urządzeń i ich lokalizacji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</si>
</sst>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Times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rgb="FFED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Times"/>
      <family val="1"/>
      <charset val="238"/>
    </font>
    <font>
      <strike/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19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top"/>
    </xf>
    <xf numFmtId="0" fontId="1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5" fillId="4" borderId="19" xfId="0" applyFont="1" applyFill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5" borderId="6" xfId="1" applyFont="1" applyFill="1" applyBorder="1" applyAlignment="1" applyProtection="1">
      <alignment wrapText="1"/>
      <protection locked="0"/>
    </xf>
    <xf numFmtId="0" fontId="7" fillId="5" borderId="22" xfId="1" applyFont="1" applyFill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7" fillId="3" borderId="0" xfId="0" applyFont="1" applyFill="1" applyAlignment="1" applyProtection="1">
      <alignment horizontal="left" vertical="top"/>
      <protection locked="0"/>
    </xf>
    <xf numFmtId="0" fontId="7" fillId="3" borderId="20" xfId="1" applyFont="1" applyFill="1" applyBorder="1" applyAlignment="1" applyProtection="1">
      <alignment wrapText="1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7" fillId="5" borderId="6" xfId="1" applyFont="1" applyFill="1" applyBorder="1" applyAlignment="1" applyProtection="1">
      <alignment horizontal="left" vertical="top"/>
      <protection locked="0"/>
    </xf>
    <xf numFmtId="0" fontId="7" fillId="5" borderId="7" xfId="1" applyFont="1" applyFill="1" applyBorder="1" applyAlignment="1" applyProtection="1">
      <alignment horizontal="center" vertical="top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7" fillId="5" borderId="10" xfId="1" applyFont="1" applyFill="1" applyBorder="1" applyAlignment="1" applyProtection="1">
      <alignment horizontal="left" vertical="top" wrapText="1"/>
      <protection locked="0"/>
    </xf>
    <xf numFmtId="0" fontId="7" fillId="5" borderId="13" xfId="1" applyFont="1" applyFill="1" applyBorder="1" applyAlignment="1" applyProtection="1">
      <alignment horizontal="left" vertical="top" wrapText="1"/>
      <protection locked="0"/>
    </xf>
    <xf numFmtId="0" fontId="7" fillId="5" borderId="24" xfId="1" applyFont="1" applyFill="1" applyBorder="1" applyAlignment="1" applyProtection="1">
      <alignment horizontal="center" vertical="top"/>
      <protection locked="0"/>
    </xf>
    <xf numFmtId="2" fontId="21" fillId="5" borderId="5" xfId="0" applyNumberFormat="1" applyFont="1" applyFill="1" applyBorder="1" applyAlignment="1" applyProtection="1">
      <alignment horizontal="center" vertical="top" wrapText="1"/>
      <protection locked="0"/>
    </xf>
    <xf numFmtId="2" fontId="21" fillId="5" borderId="24" xfId="0" applyNumberFormat="1" applyFont="1" applyFill="1" applyBorder="1" applyAlignment="1" applyProtection="1">
      <alignment horizontal="center" vertical="top" wrapText="1"/>
      <protection locked="0"/>
    </xf>
    <xf numFmtId="0" fontId="5" fillId="4" borderId="3" xfId="1" applyFont="1" applyFill="1" applyBorder="1" applyAlignment="1" applyProtection="1">
      <alignment horizontal="left" vertical="top"/>
      <protection locked="0"/>
    </xf>
    <xf numFmtId="0" fontId="5" fillId="4" borderId="3" xfId="1" applyFont="1" applyFill="1" applyBorder="1" applyAlignment="1" applyProtection="1">
      <alignment vertical="top"/>
      <protection locked="0"/>
    </xf>
    <xf numFmtId="0" fontId="5" fillId="4" borderId="4" xfId="1" applyFont="1" applyFill="1" applyBorder="1" applyAlignment="1" applyProtection="1">
      <alignment horizontal="left" vertical="top" wrapText="1"/>
      <protection locked="0"/>
    </xf>
    <xf numFmtId="0" fontId="5" fillId="4" borderId="4" xfId="1" applyFont="1" applyFill="1" applyBorder="1" applyAlignment="1" applyProtection="1">
      <alignment horizontal="left" vertical="top"/>
      <protection locked="0"/>
    </xf>
    <xf numFmtId="0" fontId="5" fillId="4" borderId="3" xfId="1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top"/>
      <protection locked="0"/>
    </xf>
    <xf numFmtId="0" fontId="5" fillId="4" borderId="4" xfId="1" applyFont="1" applyFill="1" applyBorder="1" applyAlignment="1" applyProtection="1">
      <alignment vertical="top"/>
      <protection locked="0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2" fontId="5" fillId="0" borderId="1" xfId="0" applyNumberFormat="1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4" borderId="3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9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right" vertical="top"/>
      <protection locked="0"/>
    </xf>
    <xf numFmtId="0" fontId="7" fillId="5" borderId="23" xfId="1" applyFont="1" applyFill="1" applyBorder="1" applyAlignment="1" applyProtection="1">
      <alignment vertical="center" wrapText="1"/>
      <protection locked="0"/>
    </xf>
    <xf numFmtId="0" fontId="7" fillId="5" borderId="22" xfId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Protection="1">
      <protection locked="0"/>
    </xf>
    <xf numFmtId="0" fontId="7" fillId="5" borderId="6" xfId="1" applyFont="1" applyFill="1" applyBorder="1" applyAlignment="1" applyProtection="1">
      <alignment horizontal="left" vertical="top" wrapText="1"/>
      <protection locked="0"/>
    </xf>
    <xf numFmtId="0" fontId="7" fillId="5" borderId="7" xfId="1" applyFont="1" applyFill="1" applyBorder="1" applyAlignment="1" applyProtection="1">
      <alignment horizontal="left" vertical="top" wrapText="1"/>
      <protection locked="0"/>
    </xf>
    <xf numFmtId="0" fontId="7" fillId="5" borderId="5" xfId="1" applyFont="1" applyFill="1" applyBorder="1" applyAlignment="1" applyProtection="1">
      <alignment horizontal="left" vertical="top" wrapText="1"/>
      <protection locked="0"/>
    </xf>
    <xf numFmtId="0" fontId="7" fillId="5" borderId="16" xfId="1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/>
      <protection locked="0"/>
    </xf>
    <xf numFmtId="0" fontId="5" fillId="4" borderId="19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horizontal="left" vertical="top" wrapText="1"/>
      <protection locked="0"/>
    </xf>
    <xf numFmtId="0" fontId="5" fillId="4" borderId="14" xfId="0" applyFont="1" applyFill="1" applyBorder="1" applyAlignment="1" applyProtection="1">
      <alignment horizontal="left" vertical="top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5" fillId="4" borderId="14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4" xfId="0" applyFont="1" applyBorder="1" applyProtection="1">
      <protection locked="0"/>
    </xf>
    <xf numFmtId="0" fontId="5" fillId="0" borderId="0" xfId="0" applyFont="1" applyBorder="1" applyProtection="1">
      <protection locked="0"/>
    </xf>
    <xf numFmtId="2" fontId="23" fillId="0" borderId="0" xfId="0" applyNumberFormat="1" applyFont="1" applyBorder="1" applyProtection="1">
      <protection locked="0"/>
    </xf>
    <xf numFmtId="0" fontId="7" fillId="3" borderId="0" xfId="1" applyFont="1" applyFill="1" applyBorder="1" applyAlignment="1" applyProtection="1">
      <alignment vertical="center"/>
      <protection locked="0"/>
    </xf>
    <xf numFmtId="0" fontId="7" fillId="5" borderId="7" xfId="1" applyFont="1" applyFill="1" applyBorder="1" applyAlignment="1" applyProtection="1">
      <alignment horizontal="center" vertical="center" wrapText="1"/>
      <protection locked="0"/>
    </xf>
    <xf numFmtId="0" fontId="7" fillId="5" borderId="7" xfId="1" applyFont="1" applyFill="1" applyBorder="1" applyAlignment="1" applyProtection="1">
      <alignment horizontal="left" vertical="center" wrapText="1"/>
      <protection locked="0"/>
    </xf>
    <xf numFmtId="0" fontId="7" fillId="5" borderId="2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 wrapText="1"/>
    </xf>
    <xf numFmtId="2" fontId="5" fillId="6" borderId="1" xfId="0" applyNumberFormat="1" applyFont="1" applyFill="1" applyBorder="1" applyAlignment="1" applyProtection="1">
      <alignment horizontal="right" vertical="top"/>
    </xf>
    <xf numFmtId="2" fontId="5" fillId="0" borderId="1" xfId="0" applyNumberFormat="1" applyFont="1" applyBorder="1" applyAlignment="1" applyProtection="1">
      <alignment horizontal="right" vertical="top"/>
    </xf>
    <xf numFmtId="2" fontId="23" fillId="0" borderId="1" xfId="0" applyNumberFormat="1" applyFont="1" applyBorder="1" applyProtection="1"/>
    <xf numFmtId="2" fontId="11" fillId="0" borderId="11" xfId="0" applyNumberFormat="1" applyFont="1" applyBorder="1" applyAlignment="1" applyProtection="1">
      <alignment horizontal="right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 vertical="top"/>
    </xf>
    <xf numFmtId="0" fontId="16" fillId="3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7" fillId="5" borderId="22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7" fillId="3" borderId="3" xfId="1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15" fillId="4" borderId="1" xfId="0" applyFont="1" applyFill="1" applyBorder="1" applyAlignment="1" applyProtection="1">
      <alignment horizontal="left" vertical="top" wrapText="1"/>
      <protection locked="0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left" vertical="top"/>
      <protection locked="0"/>
    </xf>
    <xf numFmtId="2" fontId="5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7" fillId="5" borderId="1" xfId="0" applyFont="1" applyFill="1" applyBorder="1" applyProtection="1"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7" fillId="3" borderId="0" xfId="0" applyFont="1" applyFill="1" applyBorder="1" applyAlignment="1" applyProtection="1">
      <alignment horizontal="left" vertical="top"/>
      <protection locked="0"/>
    </xf>
    <xf numFmtId="0" fontId="7" fillId="3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7" fillId="5" borderId="6" xfId="1" applyFont="1" applyFill="1" applyBorder="1" applyAlignment="1" applyProtection="1">
      <alignment vertical="top" wrapText="1"/>
      <protection locked="0"/>
    </xf>
    <xf numFmtId="0" fontId="7" fillId="5" borderId="22" xfId="1" applyFont="1" applyFill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3" borderId="21" xfId="1" applyFont="1" applyFill="1" applyBorder="1" applyAlignment="1" applyProtection="1">
      <alignment vertical="top" wrapText="1"/>
      <protection locked="0"/>
    </xf>
    <xf numFmtId="0" fontId="7" fillId="3" borderId="18" xfId="1" applyFont="1" applyFill="1" applyBorder="1" applyAlignment="1" applyProtection="1">
      <alignment vertical="top" wrapText="1"/>
      <protection locked="0"/>
    </xf>
    <xf numFmtId="0" fontId="7" fillId="5" borderId="7" xfId="1" applyFont="1" applyFill="1" applyBorder="1" applyAlignment="1" applyProtection="1">
      <alignment vertical="top" wrapText="1"/>
      <protection locked="0"/>
    </xf>
    <xf numFmtId="0" fontId="7" fillId="5" borderId="10" xfId="1" applyFont="1" applyFill="1" applyBorder="1" applyAlignment="1" applyProtection="1">
      <alignment vertical="top" wrapText="1"/>
      <protection locked="0"/>
    </xf>
    <xf numFmtId="0" fontId="7" fillId="5" borderId="26" xfId="1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vertical="top"/>
      <protection locked="0"/>
    </xf>
    <xf numFmtId="0" fontId="7" fillId="4" borderId="19" xfId="0" applyFont="1" applyFill="1" applyBorder="1" applyAlignment="1" applyProtection="1">
      <alignment horizontal="left" vertical="top" wrapText="1"/>
      <protection locked="0"/>
    </xf>
    <xf numFmtId="0" fontId="5" fillId="4" borderId="19" xfId="0" applyFont="1" applyFill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vertical="top"/>
      <protection locked="0"/>
    </xf>
    <xf numFmtId="0" fontId="2" fillId="0" borderId="0" xfId="0" applyFont="1" applyFill="1" applyProtection="1"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5" borderId="14" xfId="0" applyFont="1" applyFill="1" applyBorder="1" applyAlignment="1" applyProtection="1">
      <alignment vertical="top"/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5" borderId="14" xfId="0" applyFont="1" applyFill="1" applyBorder="1" applyProtection="1"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Protection="1">
      <protection locked="0"/>
    </xf>
    <xf numFmtId="0" fontId="7" fillId="3" borderId="0" xfId="1" applyFont="1" applyFill="1" applyBorder="1" applyAlignment="1" applyProtection="1">
      <alignment wrapText="1"/>
      <protection locked="0"/>
    </xf>
    <xf numFmtId="0" fontId="7" fillId="5" borderId="23" xfId="1" applyFont="1" applyFill="1" applyBorder="1" applyAlignment="1" applyProtection="1">
      <alignment horizontal="left" vertical="top" wrapText="1"/>
      <protection locked="0"/>
    </xf>
    <xf numFmtId="0" fontId="7" fillId="5" borderId="11" xfId="1" applyFont="1" applyFill="1" applyBorder="1" applyAlignment="1" applyProtection="1">
      <alignment horizontal="center" wrapText="1"/>
      <protection locked="0"/>
    </xf>
    <xf numFmtId="0" fontId="7" fillId="5" borderId="25" xfId="1" applyFont="1" applyFill="1" applyBorder="1" applyAlignment="1" applyProtection="1">
      <alignment horizontal="center" wrapText="1"/>
      <protection locked="0"/>
    </xf>
    <xf numFmtId="0" fontId="7" fillId="5" borderId="7" xfId="1" applyFont="1" applyFill="1" applyBorder="1" applyAlignment="1" applyProtection="1">
      <alignment horizontal="center" wrapText="1"/>
      <protection locked="0"/>
    </xf>
    <xf numFmtId="0" fontId="7" fillId="5" borderId="24" xfId="1" applyFont="1" applyFill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5" borderId="1" xfId="0" applyFont="1" applyFill="1" applyBorder="1" applyProtection="1">
      <protection locked="0"/>
    </xf>
    <xf numFmtId="0" fontId="7" fillId="5" borderId="6" xfId="1" applyFont="1" applyFill="1" applyBorder="1" applyAlignment="1" applyProtection="1">
      <alignment vertical="center" wrapText="1"/>
      <protection locked="0"/>
    </xf>
    <xf numFmtId="0" fontId="7" fillId="5" borderId="22" xfId="1" applyFont="1" applyFill="1" applyBorder="1" applyAlignment="1" applyProtection="1">
      <alignment horizontal="left" vertical="center" wrapText="1"/>
      <protection locked="0"/>
    </xf>
    <xf numFmtId="0" fontId="7" fillId="3" borderId="20" xfId="1" applyFont="1" applyFill="1" applyBorder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5" fillId="4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3" fillId="6" borderId="1" xfId="0" applyFont="1" applyFill="1" applyBorder="1" applyAlignment="1" applyProtection="1">
      <alignment horizontal="right" vertical="top"/>
    </xf>
    <xf numFmtId="2" fontId="24" fillId="0" borderId="1" xfId="0" applyNumberFormat="1" applyFont="1" applyBorder="1" applyProtection="1"/>
    <xf numFmtId="0" fontId="1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5" borderId="6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5" borderId="6" xfId="1" applyFont="1" applyFill="1" applyBorder="1" applyAlignment="1" applyProtection="1">
      <alignment horizontal="left" vertical="top" wrapText="1"/>
      <protection locked="0"/>
    </xf>
    <xf numFmtId="0" fontId="2" fillId="5" borderId="7" xfId="1" applyFont="1" applyFill="1" applyBorder="1" applyAlignment="1" applyProtection="1">
      <alignment horizontal="center" vertical="center" wrapText="1"/>
      <protection locked="0"/>
    </xf>
    <xf numFmtId="0" fontId="2" fillId="5" borderId="10" xfId="1" applyFont="1" applyFill="1" applyBorder="1" applyAlignment="1" applyProtection="1">
      <alignment horizontal="left" vertical="center" wrapText="1"/>
      <protection locked="0"/>
    </xf>
    <xf numFmtId="0" fontId="2" fillId="5" borderId="11" xfId="1" applyFont="1" applyFill="1" applyBorder="1" applyAlignment="1" applyProtection="1">
      <alignment horizontal="left" vertical="top" wrapText="1"/>
      <protection locked="0"/>
    </xf>
    <xf numFmtId="0" fontId="2" fillId="5" borderId="24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6" borderId="17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Protection="1">
      <protection locked="0"/>
    </xf>
    <xf numFmtId="1" fontId="5" fillId="0" borderId="1" xfId="0" applyNumberFormat="1" applyFont="1" applyBorder="1" applyAlignment="1" applyProtection="1">
      <alignment horizontal="left" vertical="top" wrapText="1"/>
      <protection locked="0"/>
    </xf>
    <xf numFmtId="1" fontId="5" fillId="4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1" fontId="7" fillId="5" borderId="4" xfId="0" applyNumberFormat="1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Protection="1">
      <protection locked="0"/>
    </xf>
    <xf numFmtId="1" fontId="7" fillId="5" borderId="1" xfId="0" applyNumberFormat="1" applyFont="1" applyFill="1" applyBorder="1" applyAlignment="1" applyProtection="1">
      <alignment horizontal="left" vertical="top" wrapText="1"/>
      <protection locked="0"/>
    </xf>
    <xf numFmtId="1" fontId="7" fillId="3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Protection="1">
      <protection locked="0"/>
    </xf>
    <xf numFmtId="0" fontId="7" fillId="3" borderId="15" xfId="1" applyFont="1" applyFill="1" applyBorder="1" applyAlignment="1" applyProtection="1">
      <alignment wrapText="1"/>
      <protection locked="0"/>
    </xf>
    <xf numFmtId="0" fontId="7" fillId="5" borderId="10" xfId="1" applyFont="1" applyFill="1" applyBorder="1" applyAlignment="1" applyProtection="1">
      <alignment horizontal="left" vertical="center" wrapText="1"/>
      <protection locked="0"/>
    </xf>
    <xf numFmtId="0" fontId="7" fillId="5" borderId="11" xfId="1" applyFont="1" applyFill="1" applyBorder="1" applyAlignment="1" applyProtection="1">
      <alignment horizontal="left" vertical="top" wrapText="1"/>
      <protection locked="0"/>
    </xf>
    <xf numFmtId="0" fontId="7" fillId="5" borderId="16" xfId="1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Protection="1">
      <protection locked="0"/>
    </xf>
    <xf numFmtId="0" fontId="5" fillId="4" borderId="19" xfId="0" applyFont="1" applyFill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0" fontId="5" fillId="0" borderId="14" xfId="0" applyFont="1" applyFill="1" applyBorder="1" applyProtection="1">
      <protection locked="0"/>
    </xf>
    <xf numFmtId="2" fontId="5" fillId="0" borderId="1" xfId="0" applyNumberFormat="1" applyFont="1" applyFill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7" fillId="5" borderId="15" xfId="1" applyFont="1" applyFill="1" applyBorder="1" applyAlignment="1" applyProtection="1">
      <alignment wrapText="1"/>
      <protection locked="0"/>
    </xf>
    <xf numFmtId="0" fontId="7" fillId="5" borderId="0" xfId="1" applyFont="1" applyFill="1" applyBorder="1" applyAlignment="1" applyProtection="1">
      <alignment horizontal="left" wrapText="1"/>
      <protection locked="0"/>
    </xf>
    <xf numFmtId="0" fontId="7" fillId="5" borderId="10" xfId="1" applyFont="1" applyFill="1" applyBorder="1" applyAlignment="1" applyProtection="1">
      <alignment horizontal="center" wrapText="1"/>
      <protection locked="0"/>
    </xf>
    <xf numFmtId="0" fontId="3" fillId="4" borderId="0" xfId="0" applyFont="1" applyFill="1" applyAlignment="1" applyProtection="1">
      <alignment horizontal="left" vertical="top"/>
      <protection locked="0"/>
    </xf>
    <xf numFmtId="0" fontId="5" fillId="4" borderId="17" xfId="0" applyFont="1" applyFill="1" applyBorder="1" applyAlignment="1" applyProtection="1">
      <alignment horizontal="left" vertical="top"/>
      <protection locked="0"/>
    </xf>
    <xf numFmtId="0" fontId="5" fillId="4" borderId="19" xfId="0" applyFont="1" applyFill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18" fillId="0" borderId="14" xfId="0" applyFont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11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5" borderId="16" xfId="1" applyFont="1" applyFill="1" applyBorder="1" applyAlignment="1" applyProtection="1">
      <alignment horizontal="center" wrapText="1"/>
      <protection locked="0"/>
    </xf>
    <xf numFmtId="0" fontId="5" fillId="4" borderId="18" xfId="0" applyFont="1" applyFill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0" fontId="5" fillId="4" borderId="16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Alignment="1" applyProtection="1">
      <alignment horizontal="left" vertical="top"/>
      <protection locked="0"/>
    </xf>
    <xf numFmtId="0" fontId="5" fillId="4" borderId="14" xfId="0" applyFont="1" applyFill="1" applyBorder="1" applyProtection="1">
      <protection locked="0"/>
    </xf>
    <xf numFmtId="0" fontId="7" fillId="5" borderId="6" xfId="0" applyFont="1" applyFill="1" applyBorder="1" applyAlignment="1" applyProtection="1">
      <alignment wrapText="1"/>
      <protection locked="0"/>
    </xf>
    <xf numFmtId="0" fontId="7" fillId="5" borderId="22" xfId="0" applyFont="1" applyFill="1" applyBorder="1" applyAlignment="1" applyProtection="1">
      <alignment horizontal="left" wrapText="1"/>
      <protection locked="0"/>
    </xf>
    <xf numFmtId="0" fontId="7" fillId="3" borderId="3" xfId="0" applyFont="1" applyFill="1" applyBorder="1" applyAlignment="1" applyProtection="1">
      <alignment wrapText="1"/>
      <protection locked="0"/>
    </xf>
    <xf numFmtId="0" fontId="7" fillId="5" borderId="6" xfId="0" applyFont="1" applyFill="1" applyBorder="1" applyAlignment="1" applyProtection="1">
      <alignment horizontal="left" vertical="top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left"/>
      <protection locked="0"/>
    </xf>
    <xf numFmtId="0" fontId="7" fillId="5" borderId="7" xfId="0" applyFont="1" applyFill="1" applyBorder="1" applyAlignment="1" applyProtection="1">
      <alignment horizont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7" fillId="5" borderId="7" xfId="0" applyFont="1" applyFill="1" applyBorder="1" applyAlignment="1" applyProtection="1">
      <alignment horizontal="left" vertical="top" wrapText="1"/>
      <protection locked="0"/>
    </xf>
    <xf numFmtId="0" fontId="7" fillId="5" borderId="10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left" vertical="top"/>
      <protection locked="0"/>
    </xf>
    <xf numFmtId="0" fontId="5" fillId="6" borderId="14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6" borderId="14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left" vertical="top"/>
      <protection locked="0"/>
    </xf>
    <xf numFmtId="2" fontId="3" fillId="4" borderId="14" xfId="0" applyNumberFormat="1" applyFont="1" applyFill="1" applyBorder="1" applyAlignment="1" applyProtection="1">
      <alignment horizontal="right" vertical="top"/>
      <protection locked="0"/>
    </xf>
    <xf numFmtId="1" fontId="5" fillId="0" borderId="1" xfId="0" applyNumberFormat="1" applyFont="1" applyBorder="1" applyAlignment="1" applyProtection="1">
      <alignment horizontal="left" vertical="top"/>
      <protection locked="0"/>
    </xf>
    <xf numFmtId="2" fontId="5" fillId="0" borderId="14" xfId="0" applyNumberFormat="1" applyFont="1" applyBorder="1" applyAlignment="1" applyProtection="1">
      <alignment horizontal="right" vertical="top"/>
      <protection locked="0"/>
    </xf>
    <xf numFmtId="0" fontId="5" fillId="4" borderId="21" xfId="0" applyFont="1" applyFill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5" fillId="4" borderId="18" xfId="0" applyFont="1" applyFill="1" applyBorder="1" applyProtection="1"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5" fillId="5" borderId="19" xfId="0" applyFont="1" applyFill="1" applyBorder="1" applyProtection="1">
      <protection locked="0"/>
    </xf>
    <xf numFmtId="0" fontId="7" fillId="5" borderId="5" xfId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 applyProtection="1">
      <alignment vertical="top" wrapText="1"/>
      <protection locked="0"/>
    </xf>
    <xf numFmtId="0" fontId="5" fillId="3" borderId="19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Protection="1"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5" fillId="3" borderId="14" xfId="0" applyFont="1" applyFill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top"/>
      <protection locked="0"/>
    </xf>
    <xf numFmtId="0" fontId="5" fillId="5" borderId="19" xfId="0" applyFont="1" applyFill="1" applyBorder="1" applyAlignment="1" applyProtection="1">
      <alignment horizontal="left" vertical="top"/>
      <protection locked="0"/>
    </xf>
    <xf numFmtId="0" fontId="24" fillId="0" borderId="1" xfId="0" applyFont="1" applyBorder="1" applyProtection="1"/>
    <xf numFmtId="2" fontId="5" fillId="0" borderId="1" xfId="0" applyNumberFormat="1" applyFont="1" applyFill="1" applyBorder="1" applyAlignment="1" applyProtection="1">
      <alignment horizontal="right" vertical="top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A493-35B4-46CC-B93C-6F3E3528BAF9}">
  <dimension ref="A2:L271"/>
  <sheetViews>
    <sheetView tabSelected="1" zoomScale="85" zoomScaleNormal="85" workbookViewId="0">
      <selection activeCell="B4" sqref="B4"/>
    </sheetView>
  </sheetViews>
  <sheetFormatPr defaultColWidth="9.140625" defaultRowHeight="15.75" x14ac:dyDescent="0.25"/>
  <cols>
    <col min="1" max="1" width="6" style="19" customWidth="1"/>
    <col min="2" max="2" width="37.85546875" style="26" customWidth="1"/>
    <col min="3" max="3" width="39.85546875" style="22" customWidth="1"/>
    <col min="4" max="4" width="26.85546875" style="22" customWidth="1"/>
    <col min="5" max="5" width="38.28515625" style="23" customWidth="1"/>
    <col min="6" max="6" width="17" style="19" customWidth="1"/>
    <col min="7" max="7" width="21.85546875" style="25" customWidth="1"/>
    <col min="8" max="8" width="18.85546875" style="25" customWidth="1"/>
    <col min="9" max="9" width="18.28515625" style="25" customWidth="1"/>
    <col min="10" max="10" width="24.140625" style="25" customWidth="1"/>
    <col min="11" max="11" width="9.140625" style="146"/>
    <col min="12" max="16384" width="9.140625" style="25"/>
  </cols>
  <sheetData>
    <row r="2" spans="1:11" ht="23.25" x14ac:dyDescent="0.35">
      <c r="B2" s="20" t="s">
        <v>681</v>
      </c>
      <c r="C2" s="21" t="s">
        <v>664</v>
      </c>
    </row>
    <row r="3" spans="1:11" ht="23.25" x14ac:dyDescent="0.35">
      <c r="B3" s="147"/>
      <c r="C3" s="148"/>
    </row>
    <row r="4" spans="1:11" ht="97.5" customHeight="1" x14ac:dyDescent="0.25">
      <c r="A4" s="149"/>
      <c r="B4" s="27" t="s">
        <v>684</v>
      </c>
      <c r="C4" s="28" t="s">
        <v>631</v>
      </c>
      <c r="D4" s="29"/>
      <c r="E4" s="29"/>
    </row>
    <row r="5" spans="1:11" ht="41.25" customHeight="1" thickBot="1" x14ac:dyDescent="0.3">
      <c r="B5" s="27"/>
      <c r="C5" s="28"/>
      <c r="D5" s="29"/>
      <c r="E5" s="29"/>
    </row>
    <row r="6" spans="1:11" s="19" customFormat="1" ht="32.25" thickBot="1" x14ac:dyDescent="0.3">
      <c r="A6" s="32"/>
      <c r="B6" s="102" t="s">
        <v>531</v>
      </c>
      <c r="C6" s="150" t="s">
        <v>532</v>
      </c>
      <c r="D6" s="32"/>
      <c r="E6" s="151"/>
      <c r="F6" s="32"/>
      <c r="G6" s="32"/>
      <c r="K6" s="152"/>
    </row>
    <row r="7" spans="1:11" s="19" customFormat="1" ht="16.5" thickBot="1" x14ac:dyDescent="0.3">
      <c r="A7" s="32"/>
      <c r="B7" s="153"/>
      <c r="C7" s="153"/>
      <c r="D7" s="32"/>
      <c r="E7" s="151"/>
      <c r="F7" s="32"/>
      <c r="G7" s="32"/>
      <c r="K7" s="152"/>
    </row>
    <row r="8" spans="1:11" s="19" customFormat="1" ht="63.75" thickBot="1" x14ac:dyDescent="0.3">
      <c r="A8" s="102" t="s">
        <v>0</v>
      </c>
      <c r="B8" s="103" t="s">
        <v>1</v>
      </c>
      <c r="C8" s="103" t="s">
        <v>2</v>
      </c>
      <c r="D8" s="103" t="s">
        <v>3</v>
      </c>
      <c r="E8" s="103" t="s">
        <v>4</v>
      </c>
      <c r="F8" s="46" t="s">
        <v>7</v>
      </c>
      <c r="G8" s="104" t="s">
        <v>328</v>
      </c>
      <c r="H8" s="48" t="s">
        <v>667</v>
      </c>
      <c r="I8" s="49" t="s">
        <v>670</v>
      </c>
      <c r="J8" s="49" t="s">
        <v>668</v>
      </c>
      <c r="K8" s="152"/>
    </row>
    <row r="9" spans="1:11" s="19" customFormat="1" x14ac:dyDescent="0.25">
      <c r="A9" s="154">
        <v>1</v>
      </c>
      <c r="B9" s="155" t="s">
        <v>130</v>
      </c>
      <c r="C9" s="72" t="s">
        <v>13</v>
      </c>
      <c r="D9" s="72" t="s">
        <v>533</v>
      </c>
      <c r="E9" s="72" t="s">
        <v>126</v>
      </c>
      <c r="F9" s="72">
        <v>1</v>
      </c>
      <c r="G9" s="55"/>
      <c r="H9" s="58">
        <v>0</v>
      </c>
      <c r="I9" s="138">
        <f>F9*H9</f>
        <v>0</v>
      </c>
      <c r="J9" s="138">
        <f>I9*1.23</f>
        <v>0</v>
      </c>
      <c r="K9" s="152"/>
    </row>
    <row r="10" spans="1:11" s="19" customFormat="1" x14ac:dyDescent="0.25">
      <c r="A10" s="106"/>
      <c r="B10" s="106"/>
      <c r="C10" s="72" t="s">
        <v>17</v>
      </c>
      <c r="D10" s="72" t="s">
        <v>534</v>
      </c>
      <c r="E10" s="72"/>
      <c r="F10" s="156"/>
      <c r="G10" s="55"/>
      <c r="H10" s="137" t="s">
        <v>669</v>
      </c>
      <c r="I10" s="137" t="s">
        <v>669</v>
      </c>
      <c r="J10" s="137" t="s">
        <v>669</v>
      </c>
      <c r="K10" s="152"/>
    </row>
    <row r="11" spans="1:11" s="19" customFormat="1" x14ac:dyDescent="0.25">
      <c r="A11" s="155">
        <v>2</v>
      </c>
      <c r="B11" s="157" t="s">
        <v>109</v>
      </c>
      <c r="C11" s="157" t="s">
        <v>17</v>
      </c>
      <c r="D11" s="157" t="s">
        <v>323</v>
      </c>
      <c r="E11" s="155" t="s">
        <v>126</v>
      </c>
      <c r="F11" s="158"/>
      <c r="G11" s="159"/>
      <c r="H11" s="137" t="s">
        <v>669</v>
      </c>
      <c r="I11" s="137" t="s">
        <v>669</v>
      </c>
      <c r="J11" s="137" t="s">
        <v>669</v>
      </c>
      <c r="K11" s="152"/>
    </row>
    <row r="12" spans="1:11" s="19" customFormat="1" x14ac:dyDescent="0.25">
      <c r="A12" s="106"/>
      <c r="B12" s="72" t="s">
        <v>109</v>
      </c>
      <c r="C12" s="72" t="s">
        <v>124</v>
      </c>
      <c r="D12" s="72" t="s">
        <v>535</v>
      </c>
      <c r="E12" s="72"/>
      <c r="F12" s="72">
        <v>1</v>
      </c>
      <c r="G12" s="55" t="s">
        <v>329</v>
      </c>
      <c r="H12" s="160">
        <v>0</v>
      </c>
      <c r="I12" s="138">
        <f>F12*H12</f>
        <v>0</v>
      </c>
      <c r="J12" s="138">
        <f>I12*1.23</f>
        <v>0</v>
      </c>
      <c r="K12" s="152"/>
    </row>
    <row r="13" spans="1:11" s="19" customFormat="1" ht="110.25" x14ac:dyDescent="0.25">
      <c r="A13" s="69">
        <v>3</v>
      </c>
      <c r="B13" s="69" t="s">
        <v>536</v>
      </c>
      <c r="C13" s="69" t="s">
        <v>154</v>
      </c>
      <c r="D13" s="69" t="s">
        <v>537</v>
      </c>
      <c r="E13" s="69" t="s">
        <v>538</v>
      </c>
      <c r="F13" s="63">
        <v>1</v>
      </c>
      <c r="G13" s="61"/>
      <c r="H13" s="160">
        <v>0</v>
      </c>
      <c r="I13" s="138">
        <f>F13*H13</f>
        <v>0</v>
      </c>
      <c r="J13" s="138">
        <f>I13*1.23</f>
        <v>0</v>
      </c>
      <c r="K13" s="152"/>
    </row>
    <row r="14" spans="1:11" s="19" customFormat="1" ht="110.25" x14ac:dyDescent="0.25">
      <c r="A14" s="63">
        <v>4</v>
      </c>
      <c r="B14" s="63" t="s">
        <v>539</v>
      </c>
      <c r="C14" s="63" t="s">
        <v>540</v>
      </c>
      <c r="D14" s="63" t="s">
        <v>537</v>
      </c>
      <c r="E14" s="63" t="s">
        <v>541</v>
      </c>
      <c r="F14" s="63">
        <v>1</v>
      </c>
      <c r="G14" s="61"/>
      <c r="H14" s="160">
        <v>0</v>
      </c>
      <c r="I14" s="138">
        <f t="shared" ref="I14:I19" si="0">F14*H14</f>
        <v>0</v>
      </c>
      <c r="J14" s="138">
        <f t="shared" ref="J14:J19" si="1">I14*1.23</f>
        <v>0</v>
      </c>
      <c r="K14" s="152"/>
    </row>
    <row r="15" spans="1:11" s="19" customFormat="1" x14ac:dyDescent="0.25">
      <c r="A15" s="63">
        <v>5</v>
      </c>
      <c r="B15" s="63" t="s">
        <v>542</v>
      </c>
      <c r="C15" s="63" t="s">
        <v>543</v>
      </c>
      <c r="D15" s="63" t="s">
        <v>544</v>
      </c>
      <c r="E15" s="63" t="s">
        <v>545</v>
      </c>
      <c r="F15" s="63">
        <v>1</v>
      </c>
      <c r="G15" s="61"/>
      <c r="H15" s="160">
        <v>0</v>
      </c>
      <c r="I15" s="138">
        <f t="shared" si="0"/>
        <v>0</v>
      </c>
      <c r="J15" s="138">
        <f t="shared" si="1"/>
        <v>0</v>
      </c>
      <c r="K15" s="152"/>
    </row>
    <row r="16" spans="1:11" x14ac:dyDescent="0.25">
      <c r="A16" s="63">
        <v>6</v>
      </c>
      <c r="B16" s="63" t="s">
        <v>519</v>
      </c>
      <c r="C16" s="63" t="s">
        <v>546</v>
      </c>
      <c r="D16" s="63"/>
      <c r="E16" s="63"/>
      <c r="F16" s="63">
        <v>1</v>
      </c>
      <c r="G16" s="61"/>
      <c r="H16" s="160">
        <v>0</v>
      </c>
      <c r="I16" s="138">
        <f t="shared" si="0"/>
        <v>0</v>
      </c>
      <c r="J16" s="138">
        <f t="shared" si="1"/>
        <v>0</v>
      </c>
      <c r="K16" s="152"/>
    </row>
    <row r="17" spans="1:11" x14ac:dyDescent="0.25">
      <c r="A17" s="63">
        <v>7</v>
      </c>
      <c r="B17" s="63" t="s">
        <v>547</v>
      </c>
      <c r="C17" s="63" t="s">
        <v>548</v>
      </c>
      <c r="D17" s="63" t="s">
        <v>549</v>
      </c>
      <c r="E17" s="63" t="s">
        <v>550</v>
      </c>
      <c r="F17" s="63">
        <v>1</v>
      </c>
      <c r="G17" s="61"/>
      <c r="H17" s="160">
        <v>0</v>
      </c>
      <c r="I17" s="138">
        <f t="shared" si="0"/>
        <v>0</v>
      </c>
      <c r="J17" s="138">
        <f t="shared" si="1"/>
        <v>0</v>
      </c>
      <c r="K17" s="152"/>
    </row>
    <row r="18" spans="1:11" s="161" customFormat="1" x14ac:dyDescent="0.25">
      <c r="A18" s="63">
        <v>8</v>
      </c>
      <c r="B18" s="63" t="s">
        <v>547</v>
      </c>
      <c r="C18" s="63" t="s">
        <v>551</v>
      </c>
      <c r="D18" s="63" t="s">
        <v>552</v>
      </c>
      <c r="E18" s="63" t="s">
        <v>550</v>
      </c>
      <c r="F18" s="63">
        <v>1</v>
      </c>
      <c r="G18" s="61"/>
      <c r="H18" s="160">
        <v>0</v>
      </c>
      <c r="I18" s="138">
        <f t="shared" si="0"/>
        <v>0</v>
      </c>
      <c r="J18" s="138">
        <f t="shared" si="1"/>
        <v>0</v>
      </c>
      <c r="K18" s="152"/>
    </row>
    <row r="19" spans="1:11" s="161" customFormat="1" x14ac:dyDescent="0.25">
      <c r="A19" s="64">
        <v>9</v>
      </c>
      <c r="B19" s="64" t="s">
        <v>130</v>
      </c>
      <c r="C19" s="63" t="s">
        <v>13</v>
      </c>
      <c r="D19" s="63" t="s">
        <v>553</v>
      </c>
      <c r="E19" s="63" t="s">
        <v>126</v>
      </c>
      <c r="F19" s="63">
        <v>1</v>
      </c>
      <c r="G19" s="61"/>
      <c r="H19" s="160">
        <v>0</v>
      </c>
      <c r="I19" s="138">
        <f t="shared" si="0"/>
        <v>0</v>
      </c>
      <c r="J19" s="138">
        <f t="shared" si="1"/>
        <v>0</v>
      </c>
      <c r="K19" s="152"/>
    </row>
    <row r="20" spans="1:11" s="161" customFormat="1" x14ac:dyDescent="0.25">
      <c r="A20" s="69"/>
      <c r="B20" s="69"/>
      <c r="C20" s="63" t="s">
        <v>17</v>
      </c>
      <c r="D20" s="63" t="s">
        <v>554</v>
      </c>
      <c r="E20" s="63"/>
      <c r="F20" s="63"/>
      <c r="G20" s="61"/>
      <c r="H20" s="137" t="s">
        <v>669</v>
      </c>
      <c r="I20" s="137" t="s">
        <v>669</v>
      </c>
      <c r="J20" s="137" t="s">
        <v>669</v>
      </c>
      <c r="K20" s="152"/>
    </row>
    <row r="21" spans="1:11" s="162" customFormat="1" x14ac:dyDescent="0.25">
      <c r="A21" s="64">
        <v>10</v>
      </c>
      <c r="B21" s="64" t="s">
        <v>130</v>
      </c>
      <c r="C21" s="63" t="s">
        <v>13</v>
      </c>
      <c r="D21" s="63" t="s">
        <v>555</v>
      </c>
      <c r="E21" s="63" t="s">
        <v>126</v>
      </c>
      <c r="F21" s="63">
        <v>1</v>
      </c>
      <c r="G21" s="61"/>
      <c r="H21" s="160">
        <v>0</v>
      </c>
      <c r="I21" s="138">
        <f>F21*H21</f>
        <v>0</v>
      </c>
      <c r="J21" s="138">
        <f>I21*1.23</f>
        <v>0</v>
      </c>
      <c r="K21" s="152"/>
    </row>
    <row r="22" spans="1:11" s="162" customFormat="1" x14ac:dyDescent="0.25">
      <c r="A22" s="69"/>
      <c r="B22" s="69"/>
      <c r="C22" s="63" t="s">
        <v>17</v>
      </c>
      <c r="D22" s="63" t="s">
        <v>556</v>
      </c>
      <c r="E22" s="63"/>
      <c r="F22" s="63"/>
      <c r="G22" s="61"/>
      <c r="H22" s="137" t="s">
        <v>669</v>
      </c>
      <c r="I22" s="137" t="s">
        <v>669</v>
      </c>
      <c r="J22" s="137" t="s">
        <v>669</v>
      </c>
      <c r="K22" s="152"/>
    </row>
    <row r="23" spans="1:11" s="162" customFormat="1" x14ac:dyDescent="0.25">
      <c r="A23" s="64">
        <v>11</v>
      </c>
      <c r="B23" s="64" t="s">
        <v>130</v>
      </c>
      <c r="C23" s="63" t="s">
        <v>13</v>
      </c>
      <c r="D23" s="63" t="s">
        <v>553</v>
      </c>
      <c r="E23" s="63" t="s">
        <v>126</v>
      </c>
      <c r="F23" s="63">
        <v>1</v>
      </c>
      <c r="G23" s="61"/>
      <c r="H23" s="160">
        <v>0</v>
      </c>
      <c r="I23" s="138">
        <f>F23*H23</f>
        <v>0</v>
      </c>
      <c r="J23" s="138">
        <f>I23*1.23</f>
        <v>0</v>
      </c>
      <c r="K23" s="152"/>
    </row>
    <row r="24" spans="1:11" s="162" customFormat="1" x14ac:dyDescent="0.25">
      <c r="A24" s="69"/>
      <c r="B24" s="69"/>
      <c r="C24" s="63" t="s">
        <v>17</v>
      </c>
      <c r="D24" s="63" t="s">
        <v>557</v>
      </c>
      <c r="E24" s="63"/>
      <c r="F24" s="63"/>
      <c r="G24" s="61"/>
      <c r="H24" s="137" t="s">
        <v>669</v>
      </c>
      <c r="I24" s="137" t="s">
        <v>669</v>
      </c>
      <c r="J24" s="137" t="s">
        <v>669</v>
      </c>
      <c r="K24" s="152"/>
    </row>
    <row r="25" spans="1:11" s="162" customFormat="1" x14ac:dyDescent="0.25">
      <c r="A25" s="64">
        <v>12</v>
      </c>
      <c r="B25" s="64" t="s">
        <v>130</v>
      </c>
      <c r="C25" s="63" t="s">
        <v>13</v>
      </c>
      <c r="D25" s="63" t="s">
        <v>553</v>
      </c>
      <c r="E25" s="63" t="s">
        <v>126</v>
      </c>
      <c r="F25" s="63">
        <v>1</v>
      </c>
      <c r="G25" s="61"/>
      <c r="H25" s="160">
        <v>0</v>
      </c>
      <c r="I25" s="138">
        <f>F25*H25</f>
        <v>0</v>
      </c>
      <c r="J25" s="138">
        <f>I25*1.23</f>
        <v>0</v>
      </c>
      <c r="K25" s="152"/>
    </row>
    <row r="26" spans="1:11" s="162" customFormat="1" x14ac:dyDescent="0.25">
      <c r="A26" s="69"/>
      <c r="B26" s="69"/>
      <c r="C26" s="63" t="s">
        <v>17</v>
      </c>
      <c r="D26" s="63" t="s">
        <v>534</v>
      </c>
      <c r="E26" s="63"/>
      <c r="F26" s="63"/>
      <c r="G26" s="61"/>
      <c r="H26" s="137" t="s">
        <v>669</v>
      </c>
      <c r="I26" s="137" t="s">
        <v>669</v>
      </c>
      <c r="J26" s="137" t="s">
        <v>669</v>
      </c>
      <c r="K26" s="152"/>
    </row>
    <row r="27" spans="1:11" s="162" customFormat="1" x14ac:dyDescent="0.25">
      <c r="A27" s="64">
        <v>13</v>
      </c>
      <c r="B27" s="64" t="s">
        <v>130</v>
      </c>
      <c r="C27" s="63" t="s">
        <v>13</v>
      </c>
      <c r="D27" s="63" t="s">
        <v>555</v>
      </c>
      <c r="E27" s="63" t="s">
        <v>126</v>
      </c>
      <c r="F27" s="63">
        <v>1</v>
      </c>
      <c r="G27" s="61"/>
      <c r="H27" s="160">
        <v>0</v>
      </c>
      <c r="I27" s="138">
        <f>F27*H27</f>
        <v>0</v>
      </c>
      <c r="J27" s="138">
        <f>I27*1.23</f>
        <v>0</v>
      </c>
      <c r="K27" s="152"/>
    </row>
    <row r="28" spans="1:11" s="162" customFormat="1" x14ac:dyDescent="0.25">
      <c r="A28" s="69"/>
      <c r="B28" s="69"/>
      <c r="C28" s="63" t="s">
        <v>17</v>
      </c>
      <c r="D28" s="63" t="s">
        <v>558</v>
      </c>
      <c r="E28" s="63"/>
      <c r="F28" s="63"/>
      <c r="G28" s="61"/>
      <c r="H28" s="137" t="s">
        <v>669</v>
      </c>
      <c r="I28" s="137" t="s">
        <v>669</v>
      </c>
      <c r="J28" s="137" t="s">
        <v>669</v>
      </c>
      <c r="K28" s="152"/>
    </row>
    <row r="29" spans="1:11" s="162" customFormat="1" ht="47.25" x14ac:dyDescent="0.25">
      <c r="A29" s="63">
        <v>14</v>
      </c>
      <c r="B29" s="63" t="s">
        <v>559</v>
      </c>
      <c r="C29" s="63" t="s">
        <v>114</v>
      </c>
      <c r="D29" s="63" t="s">
        <v>560</v>
      </c>
      <c r="E29" s="63" t="s">
        <v>561</v>
      </c>
      <c r="F29" s="63">
        <v>1</v>
      </c>
      <c r="G29" s="61"/>
      <c r="H29" s="160">
        <v>0</v>
      </c>
      <c r="I29" s="138">
        <f t="shared" ref="I29:I36" si="2">F29*H29</f>
        <v>0</v>
      </c>
      <c r="J29" s="138">
        <f t="shared" ref="J29:J36" si="3">I29*1.23</f>
        <v>0</v>
      </c>
      <c r="K29" s="152"/>
    </row>
    <row r="30" spans="1:11" s="162" customFormat="1" x14ac:dyDescent="0.25">
      <c r="A30" s="63">
        <v>15</v>
      </c>
      <c r="B30" s="63" t="s">
        <v>562</v>
      </c>
      <c r="C30" s="63" t="s">
        <v>114</v>
      </c>
      <c r="D30" s="63" t="s">
        <v>201</v>
      </c>
      <c r="E30" s="63"/>
      <c r="F30" s="63">
        <v>1</v>
      </c>
      <c r="G30" s="61"/>
      <c r="H30" s="160">
        <v>0</v>
      </c>
      <c r="I30" s="138">
        <f t="shared" si="2"/>
        <v>0</v>
      </c>
      <c r="J30" s="138">
        <f t="shared" si="3"/>
        <v>0</v>
      </c>
      <c r="K30" s="152"/>
    </row>
    <row r="31" spans="1:11" s="162" customFormat="1" x14ac:dyDescent="0.25">
      <c r="A31" s="62">
        <v>16</v>
      </c>
      <c r="B31" s="63" t="s">
        <v>130</v>
      </c>
      <c r="C31" s="63" t="s">
        <v>563</v>
      </c>
      <c r="D31" s="63" t="s">
        <v>244</v>
      </c>
      <c r="E31" s="63" t="s">
        <v>564</v>
      </c>
      <c r="F31" s="63">
        <v>1</v>
      </c>
      <c r="G31" s="61"/>
      <c r="H31" s="160">
        <v>0</v>
      </c>
      <c r="I31" s="138">
        <f t="shared" si="2"/>
        <v>0</v>
      </c>
      <c r="J31" s="138">
        <f t="shared" si="3"/>
        <v>0</v>
      </c>
      <c r="K31" s="152"/>
    </row>
    <row r="32" spans="1:11" s="162" customFormat="1" x14ac:dyDescent="0.25">
      <c r="A32" s="62">
        <v>17</v>
      </c>
      <c r="B32" s="63" t="s">
        <v>130</v>
      </c>
      <c r="C32" s="63" t="s">
        <v>563</v>
      </c>
      <c r="D32" s="63" t="s">
        <v>244</v>
      </c>
      <c r="E32" s="63" t="s">
        <v>564</v>
      </c>
      <c r="F32" s="63">
        <v>1</v>
      </c>
      <c r="G32" s="61"/>
      <c r="H32" s="160">
        <v>0</v>
      </c>
      <c r="I32" s="138">
        <f>F32*H32</f>
        <v>0</v>
      </c>
      <c r="J32" s="138">
        <f t="shared" si="3"/>
        <v>0</v>
      </c>
      <c r="K32" s="152"/>
    </row>
    <row r="33" spans="1:12" s="162" customFormat="1" x14ac:dyDescent="0.25">
      <c r="A33" s="62">
        <v>18</v>
      </c>
      <c r="B33" s="63" t="s">
        <v>130</v>
      </c>
      <c r="C33" s="63" t="s">
        <v>563</v>
      </c>
      <c r="D33" s="63" t="s">
        <v>244</v>
      </c>
      <c r="E33" s="63" t="s">
        <v>564</v>
      </c>
      <c r="F33" s="63">
        <v>1</v>
      </c>
      <c r="G33" s="61"/>
      <c r="H33" s="160">
        <v>0</v>
      </c>
      <c r="I33" s="138">
        <f t="shared" si="2"/>
        <v>0</v>
      </c>
      <c r="J33" s="138">
        <f t="shared" si="3"/>
        <v>0</v>
      </c>
      <c r="K33" s="152"/>
    </row>
    <row r="34" spans="1:12" s="162" customFormat="1" x14ac:dyDescent="0.25">
      <c r="A34" s="62">
        <v>19</v>
      </c>
      <c r="B34" s="63" t="s">
        <v>130</v>
      </c>
      <c r="C34" s="63" t="s">
        <v>563</v>
      </c>
      <c r="D34" s="63" t="s">
        <v>244</v>
      </c>
      <c r="E34" s="63" t="s">
        <v>564</v>
      </c>
      <c r="F34" s="63">
        <v>1</v>
      </c>
      <c r="G34" s="61"/>
      <c r="H34" s="160">
        <v>0</v>
      </c>
      <c r="I34" s="138">
        <f t="shared" si="2"/>
        <v>0</v>
      </c>
      <c r="J34" s="138">
        <f t="shared" si="3"/>
        <v>0</v>
      </c>
      <c r="K34" s="152"/>
    </row>
    <row r="35" spans="1:12" s="162" customFormat="1" x14ac:dyDescent="0.25">
      <c r="A35" s="62">
        <v>20</v>
      </c>
      <c r="B35" s="63" t="s">
        <v>130</v>
      </c>
      <c r="C35" s="63" t="s">
        <v>563</v>
      </c>
      <c r="D35" s="63" t="s">
        <v>244</v>
      </c>
      <c r="E35" s="63" t="s">
        <v>564</v>
      </c>
      <c r="F35" s="63">
        <v>1</v>
      </c>
      <c r="G35" s="61"/>
      <c r="H35" s="160">
        <v>0</v>
      </c>
      <c r="I35" s="138">
        <f t="shared" si="2"/>
        <v>0</v>
      </c>
      <c r="J35" s="138">
        <f t="shared" si="3"/>
        <v>0</v>
      </c>
      <c r="K35" s="152"/>
    </row>
    <row r="36" spans="1:12" s="162" customFormat="1" x14ac:dyDescent="0.25">
      <c r="A36" s="62">
        <v>21</v>
      </c>
      <c r="B36" s="63" t="s">
        <v>130</v>
      </c>
      <c r="C36" s="63" t="s">
        <v>563</v>
      </c>
      <c r="D36" s="63" t="s">
        <v>244</v>
      </c>
      <c r="E36" s="63" t="s">
        <v>564</v>
      </c>
      <c r="F36" s="63">
        <v>1</v>
      </c>
      <c r="G36" s="61"/>
      <c r="H36" s="160">
        <v>0</v>
      </c>
      <c r="I36" s="138">
        <f t="shared" si="2"/>
        <v>0</v>
      </c>
      <c r="J36" s="138">
        <f t="shared" si="3"/>
        <v>0</v>
      </c>
      <c r="K36" s="152"/>
    </row>
    <row r="37" spans="1:12" s="162" customFormat="1" x14ac:dyDescent="0.25">
      <c r="A37" s="62">
        <v>22</v>
      </c>
      <c r="B37" s="63" t="s">
        <v>565</v>
      </c>
      <c r="C37" s="63" t="s">
        <v>563</v>
      </c>
      <c r="D37" s="63"/>
      <c r="E37" s="63" t="s">
        <v>564</v>
      </c>
      <c r="F37" s="63">
        <v>1</v>
      </c>
      <c r="G37" s="61"/>
      <c r="H37" s="160">
        <v>0</v>
      </c>
      <c r="I37" s="138">
        <f>F37*H37</f>
        <v>0</v>
      </c>
      <c r="J37" s="138">
        <f>I37*1.23</f>
        <v>0</v>
      </c>
      <c r="K37" s="152"/>
    </row>
    <row r="38" spans="1:12" s="162" customFormat="1" ht="31.5" x14ac:dyDescent="0.3">
      <c r="A38" s="81"/>
      <c r="B38" s="115"/>
      <c r="C38" s="115"/>
      <c r="D38" s="115"/>
      <c r="E38" s="84" t="s">
        <v>512</v>
      </c>
      <c r="F38" s="163">
        <v>22</v>
      </c>
      <c r="G38" s="164"/>
      <c r="H38" s="165"/>
      <c r="I38" s="139">
        <f>SUM(I9:I37)</f>
        <v>0</v>
      </c>
      <c r="J38" s="139">
        <f>I38*1.23</f>
        <v>0</v>
      </c>
      <c r="K38" s="146"/>
      <c r="L38" s="25"/>
    </row>
    <row r="39" spans="1:12" s="162" customFormat="1" x14ac:dyDescent="0.25">
      <c r="A39" s="81"/>
      <c r="B39" s="14"/>
      <c r="C39" s="82"/>
      <c r="D39" s="82"/>
      <c r="E39" s="84"/>
      <c r="F39" s="164"/>
      <c r="G39" s="166"/>
      <c r="H39" s="165"/>
      <c r="I39" s="87" t="s">
        <v>671</v>
      </c>
      <c r="J39" s="87" t="s">
        <v>672</v>
      </c>
      <c r="K39" s="167"/>
    </row>
    <row r="40" spans="1:12" s="162" customFormat="1" ht="45" customHeight="1" x14ac:dyDescent="0.25">
      <c r="A40" s="81"/>
      <c r="B40" s="14"/>
      <c r="C40" s="82"/>
      <c r="D40" s="82"/>
      <c r="E40" s="83"/>
      <c r="F40" s="168"/>
      <c r="G40" s="169"/>
      <c r="H40" s="170"/>
      <c r="I40" s="170"/>
      <c r="J40" s="170"/>
      <c r="K40" s="167"/>
    </row>
    <row r="41" spans="1:12" s="162" customFormat="1" ht="45" customHeight="1" thickBot="1" x14ac:dyDescent="0.3">
      <c r="A41" s="81"/>
      <c r="B41" s="14"/>
      <c r="C41" s="82"/>
      <c r="D41" s="82"/>
      <c r="E41" s="83"/>
      <c r="F41" s="168"/>
      <c r="G41" s="169"/>
      <c r="H41" s="170"/>
      <c r="I41" s="170"/>
      <c r="J41" s="170"/>
      <c r="K41" s="167"/>
    </row>
    <row r="42" spans="1:12" s="162" customFormat="1" ht="32.25" thickBot="1" x14ac:dyDescent="0.3">
      <c r="A42" s="32"/>
      <c r="B42" s="171" t="s">
        <v>566</v>
      </c>
      <c r="C42" s="172" t="s">
        <v>567</v>
      </c>
      <c r="D42" s="173"/>
      <c r="E42" s="174"/>
      <c r="F42" s="32"/>
      <c r="G42" s="173"/>
      <c r="K42" s="167"/>
    </row>
    <row r="43" spans="1:12" s="162" customFormat="1" ht="16.5" thickBot="1" x14ac:dyDescent="0.3">
      <c r="A43" s="32"/>
      <c r="B43" s="175"/>
      <c r="C43" s="176"/>
      <c r="D43" s="173"/>
      <c r="E43" s="174"/>
      <c r="F43" s="32"/>
      <c r="G43" s="173"/>
      <c r="K43" s="167"/>
    </row>
    <row r="44" spans="1:12" s="162" customFormat="1" ht="63.75" thickBot="1" x14ac:dyDescent="0.3">
      <c r="A44" s="102" t="s">
        <v>0</v>
      </c>
      <c r="B44" s="177" t="s">
        <v>1</v>
      </c>
      <c r="C44" s="177" t="s">
        <v>2</v>
      </c>
      <c r="D44" s="177" t="s">
        <v>3</v>
      </c>
      <c r="E44" s="178" t="s">
        <v>4</v>
      </c>
      <c r="F44" s="46" t="s">
        <v>7</v>
      </c>
      <c r="G44" s="179" t="s">
        <v>328</v>
      </c>
      <c r="H44" s="48" t="s">
        <v>667</v>
      </c>
      <c r="I44" s="49" t="s">
        <v>670</v>
      </c>
      <c r="J44" s="49" t="s">
        <v>668</v>
      </c>
      <c r="K44" s="167"/>
    </row>
    <row r="45" spans="1:12" s="162" customFormat="1" x14ac:dyDescent="0.25">
      <c r="A45" s="157">
        <v>1</v>
      </c>
      <c r="B45" s="180" t="s">
        <v>97</v>
      </c>
      <c r="C45" s="181" t="s">
        <v>13</v>
      </c>
      <c r="D45" s="182"/>
      <c r="E45" s="183" t="s">
        <v>126</v>
      </c>
      <c r="F45" s="184">
        <v>1</v>
      </c>
      <c r="G45" s="185"/>
      <c r="H45" s="160">
        <v>0</v>
      </c>
      <c r="I45" s="138">
        <f>F45*H45</f>
        <v>0</v>
      </c>
      <c r="J45" s="138">
        <f>I45*1.23</f>
        <v>0</v>
      </c>
      <c r="K45" s="167"/>
    </row>
    <row r="46" spans="1:12" s="162" customFormat="1" x14ac:dyDescent="0.25">
      <c r="A46" s="109"/>
      <c r="B46" s="114"/>
      <c r="C46" s="181" t="s">
        <v>17</v>
      </c>
      <c r="D46" s="181" t="s">
        <v>568</v>
      </c>
      <c r="E46" s="114"/>
      <c r="F46" s="186"/>
      <c r="G46" s="187"/>
      <c r="H46" s="231" t="s">
        <v>669</v>
      </c>
      <c r="I46" s="231" t="s">
        <v>669</v>
      </c>
      <c r="J46" s="231" t="s">
        <v>669</v>
      </c>
      <c r="K46" s="167"/>
    </row>
    <row r="47" spans="1:12" s="162" customFormat="1" x14ac:dyDescent="0.25">
      <c r="A47" s="64">
        <v>2</v>
      </c>
      <c r="B47" s="188" t="s">
        <v>109</v>
      </c>
      <c r="C47" s="189" t="s">
        <v>13</v>
      </c>
      <c r="D47" s="189" t="s">
        <v>569</v>
      </c>
      <c r="E47" s="190" t="s">
        <v>126</v>
      </c>
      <c r="F47" s="191">
        <v>1</v>
      </c>
      <c r="G47" s="192"/>
      <c r="H47" s="160">
        <v>0</v>
      </c>
      <c r="I47" s="138">
        <f>F47*H47</f>
        <v>0</v>
      </c>
      <c r="J47" s="138">
        <f>I47*1.23</f>
        <v>0</v>
      </c>
      <c r="K47" s="167"/>
    </row>
    <row r="48" spans="1:12" s="162" customFormat="1" x14ac:dyDescent="0.25">
      <c r="A48" s="69"/>
      <c r="B48" s="189"/>
      <c r="C48" s="193" t="s">
        <v>17</v>
      </c>
      <c r="D48" s="193" t="s">
        <v>570</v>
      </c>
      <c r="E48" s="189"/>
      <c r="F48" s="194"/>
      <c r="G48" s="195"/>
      <c r="H48" s="231" t="s">
        <v>669</v>
      </c>
      <c r="I48" s="231" t="s">
        <v>669</v>
      </c>
      <c r="J48" s="231" t="s">
        <v>669</v>
      </c>
      <c r="K48" s="167"/>
    </row>
    <row r="49" spans="1:11" s="162" customFormat="1" x14ac:dyDescent="0.25">
      <c r="A49" s="64">
        <v>3</v>
      </c>
      <c r="B49" s="190" t="s">
        <v>109</v>
      </c>
      <c r="C49" s="193" t="s">
        <v>13</v>
      </c>
      <c r="D49" s="193" t="s">
        <v>569</v>
      </c>
      <c r="E49" s="190" t="s">
        <v>126</v>
      </c>
      <c r="F49" s="191">
        <v>1</v>
      </c>
      <c r="G49" s="192"/>
      <c r="H49" s="160">
        <v>0</v>
      </c>
      <c r="I49" s="138">
        <f>F49*H49</f>
        <v>0</v>
      </c>
      <c r="J49" s="138">
        <f>I49*1.23</f>
        <v>0</v>
      </c>
      <c r="K49" s="167"/>
    </row>
    <row r="50" spans="1:11" s="162" customFormat="1" x14ac:dyDescent="0.25">
      <c r="A50" s="69"/>
      <c r="B50" s="189"/>
      <c r="C50" s="193" t="s">
        <v>17</v>
      </c>
      <c r="D50" s="193" t="s">
        <v>571</v>
      </c>
      <c r="E50" s="189"/>
      <c r="F50" s="194"/>
      <c r="G50" s="195"/>
      <c r="H50" s="231" t="s">
        <v>669</v>
      </c>
      <c r="I50" s="231" t="s">
        <v>669</v>
      </c>
      <c r="J50" s="231" t="s">
        <v>669</v>
      </c>
      <c r="K50" s="167"/>
    </row>
    <row r="51" spans="1:11" s="162" customFormat="1" x14ac:dyDescent="0.25">
      <c r="A51" s="64">
        <v>4</v>
      </c>
      <c r="B51" s="190" t="s">
        <v>109</v>
      </c>
      <c r="C51" s="193" t="s">
        <v>13</v>
      </c>
      <c r="D51" s="193" t="s">
        <v>569</v>
      </c>
      <c r="E51" s="190" t="s">
        <v>126</v>
      </c>
      <c r="F51" s="191">
        <v>1</v>
      </c>
      <c r="G51" s="192"/>
      <c r="H51" s="160">
        <v>0</v>
      </c>
      <c r="I51" s="138">
        <f>F51*H51</f>
        <v>0</v>
      </c>
      <c r="J51" s="138">
        <f>I51*1.23</f>
        <v>0</v>
      </c>
      <c r="K51" s="167"/>
    </row>
    <row r="52" spans="1:11" s="162" customFormat="1" x14ac:dyDescent="0.25">
      <c r="A52" s="69"/>
      <c r="B52" s="189"/>
      <c r="C52" s="193" t="s">
        <v>17</v>
      </c>
      <c r="D52" s="193" t="s">
        <v>572</v>
      </c>
      <c r="E52" s="189"/>
      <c r="F52" s="194"/>
      <c r="G52" s="195"/>
      <c r="H52" s="231" t="s">
        <v>669</v>
      </c>
      <c r="I52" s="231" t="s">
        <v>669</v>
      </c>
      <c r="J52" s="231" t="s">
        <v>669</v>
      </c>
      <c r="K52" s="167"/>
    </row>
    <row r="53" spans="1:11" s="162" customFormat="1" x14ac:dyDescent="0.25">
      <c r="A53" s="64">
        <v>5</v>
      </c>
      <c r="B53" s="190" t="s">
        <v>573</v>
      </c>
      <c r="C53" s="193" t="s">
        <v>13</v>
      </c>
      <c r="D53" s="193" t="s">
        <v>574</v>
      </c>
      <c r="E53" s="190" t="s">
        <v>126</v>
      </c>
      <c r="F53" s="191">
        <v>1</v>
      </c>
      <c r="G53" s="192"/>
      <c r="H53" s="160">
        <v>0</v>
      </c>
      <c r="I53" s="138">
        <f>F53*H53</f>
        <v>0</v>
      </c>
      <c r="J53" s="138">
        <f>I53*1.23</f>
        <v>0</v>
      </c>
      <c r="K53" s="167"/>
    </row>
    <row r="54" spans="1:11" s="162" customFormat="1" x14ac:dyDescent="0.25">
      <c r="A54" s="69"/>
      <c r="B54" s="189"/>
      <c r="C54" s="193" t="s">
        <v>17</v>
      </c>
      <c r="D54" s="193" t="s">
        <v>575</v>
      </c>
      <c r="E54" s="189"/>
      <c r="F54" s="194"/>
      <c r="G54" s="195"/>
      <c r="H54" s="231" t="s">
        <v>669</v>
      </c>
      <c r="I54" s="231" t="s">
        <v>669</v>
      </c>
      <c r="J54" s="231" t="s">
        <v>669</v>
      </c>
      <c r="K54" s="167"/>
    </row>
    <row r="55" spans="1:11" s="162" customFormat="1" x14ac:dyDescent="0.25">
      <c r="A55" s="64">
        <v>6</v>
      </c>
      <c r="B55" s="190" t="s">
        <v>97</v>
      </c>
      <c r="C55" s="193" t="s">
        <v>13</v>
      </c>
      <c r="D55" s="193" t="s">
        <v>576</v>
      </c>
      <c r="E55" s="190" t="s">
        <v>126</v>
      </c>
      <c r="F55" s="191">
        <v>1</v>
      </c>
      <c r="G55" s="192"/>
      <c r="H55" s="160">
        <v>0</v>
      </c>
      <c r="I55" s="138">
        <f>F55*H55</f>
        <v>0</v>
      </c>
      <c r="J55" s="138">
        <f>I55*1.23</f>
        <v>0</v>
      </c>
      <c r="K55" s="167"/>
    </row>
    <row r="56" spans="1:11" s="162" customFormat="1" x14ac:dyDescent="0.25">
      <c r="A56" s="69"/>
      <c r="B56" s="189"/>
      <c r="C56" s="193" t="s">
        <v>17</v>
      </c>
      <c r="D56" s="193" t="s">
        <v>576</v>
      </c>
      <c r="E56" s="189"/>
      <c r="F56" s="194"/>
      <c r="G56" s="195"/>
      <c r="H56" s="231" t="s">
        <v>669</v>
      </c>
      <c r="I56" s="231" t="s">
        <v>669</v>
      </c>
      <c r="J56" s="231" t="s">
        <v>669</v>
      </c>
      <c r="K56" s="167"/>
    </row>
    <row r="57" spans="1:11" s="162" customFormat="1" x14ac:dyDescent="0.25">
      <c r="A57" s="64">
        <v>7</v>
      </c>
      <c r="B57" s="190" t="s">
        <v>97</v>
      </c>
      <c r="C57" s="193" t="s">
        <v>13</v>
      </c>
      <c r="D57" s="193" t="s">
        <v>576</v>
      </c>
      <c r="E57" s="190" t="s">
        <v>126</v>
      </c>
      <c r="F57" s="191">
        <v>1</v>
      </c>
      <c r="G57" s="192"/>
      <c r="H57" s="160">
        <v>0</v>
      </c>
      <c r="I57" s="138">
        <f>F57*H57</f>
        <v>0</v>
      </c>
      <c r="J57" s="138">
        <f>I57*1.23</f>
        <v>0</v>
      </c>
      <c r="K57" s="167"/>
    </row>
    <row r="58" spans="1:11" s="162" customFormat="1" x14ac:dyDescent="0.25">
      <c r="A58" s="69"/>
      <c r="B58" s="189"/>
      <c r="C58" s="193" t="s">
        <v>17</v>
      </c>
      <c r="D58" s="193" t="s">
        <v>576</v>
      </c>
      <c r="E58" s="189"/>
      <c r="F58" s="194"/>
      <c r="G58" s="195"/>
      <c r="H58" s="231" t="s">
        <v>669</v>
      </c>
      <c r="I58" s="231" t="s">
        <v>669</v>
      </c>
      <c r="J58" s="231" t="s">
        <v>669</v>
      </c>
      <c r="K58" s="167"/>
    </row>
    <row r="59" spans="1:11" x14ac:dyDescent="0.25">
      <c r="A59" s="64">
        <v>8</v>
      </c>
      <c r="B59" s="190" t="s">
        <v>97</v>
      </c>
      <c r="C59" s="193" t="s">
        <v>13</v>
      </c>
      <c r="D59" s="193" t="s">
        <v>576</v>
      </c>
      <c r="E59" s="190" t="s">
        <v>126</v>
      </c>
      <c r="F59" s="191">
        <v>1</v>
      </c>
      <c r="G59" s="192"/>
      <c r="H59" s="160">
        <v>0</v>
      </c>
      <c r="I59" s="138">
        <f>F59*H59</f>
        <v>0</v>
      </c>
      <c r="J59" s="138">
        <f>I59*1.23</f>
        <v>0</v>
      </c>
    </row>
    <row r="60" spans="1:11" s="123" customFormat="1" x14ac:dyDescent="0.25">
      <c r="A60" s="69"/>
      <c r="B60" s="189"/>
      <c r="C60" s="193" t="s">
        <v>17</v>
      </c>
      <c r="D60" s="193" t="s">
        <v>576</v>
      </c>
      <c r="E60" s="189"/>
      <c r="F60" s="194"/>
      <c r="G60" s="195"/>
      <c r="H60" s="231" t="s">
        <v>669</v>
      </c>
      <c r="I60" s="231" t="s">
        <v>669</v>
      </c>
      <c r="J60" s="231" t="s">
        <v>669</v>
      </c>
      <c r="K60" s="196"/>
    </row>
    <row r="61" spans="1:11" s="123" customFormat="1" x14ac:dyDescent="0.25">
      <c r="A61" s="64">
        <v>9</v>
      </c>
      <c r="B61" s="190" t="s">
        <v>97</v>
      </c>
      <c r="C61" s="193" t="s">
        <v>13</v>
      </c>
      <c r="D61" s="193" t="s">
        <v>576</v>
      </c>
      <c r="E61" s="190" t="s">
        <v>126</v>
      </c>
      <c r="F61" s="191">
        <v>1</v>
      </c>
      <c r="G61" s="192"/>
      <c r="H61" s="160">
        <v>0</v>
      </c>
      <c r="I61" s="138">
        <f>F61*H61</f>
        <v>0</v>
      </c>
      <c r="J61" s="138">
        <f>I61*1.23</f>
        <v>0</v>
      </c>
      <c r="K61" s="196"/>
    </row>
    <row r="62" spans="1:11" s="123" customFormat="1" x14ac:dyDescent="0.25">
      <c r="A62" s="69"/>
      <c r="B62" s="189"/>
      <c r="C62" s="193" t="s">
        <v>17</v>
      </c>
      <c r="D62" s="193" t="s">
        <v>576</v>
      </c>
      <c r="E62" s="189"/>
      <c r="F62" s="194"/>
      <c r="G62" s="195"/>
      <c r="H62" s="231" t="s">
        <v>669</v>
      </c>
      <c r="I62" s="231" t="s">
        <v>669</v>
      </c>
      <c r="J62" s="231" t="s">
        <v>669</v>
      </c>
      <c r="K62" s="196"/>
    </row>
    <row r="63" spans="1:11" s="19" customFormat="1" x14ac:dyDescent="0.25">
      <c r="A63" s="64">
        <v>10</v>
      </c>
      <c r="B63" s="190" t="s">
        <v>97</v>
      </c>
      <c r="C63" s="193" t="s">
        <v>13</v>
      </c>
      <c r="D63" s="193" t="s">
        <v>576</v>
      </c>
      <c r="E63" s="190" t="s">
        <v>126</v>
      </c>
      <c r="F63" s="191">
        <v>1</v>
      </c>
      <c r="G63" s="192"/>
      <c r="H63" s="160">
        <v>0</v>
      </c>
      <c r="I63" s="138">
        <f>F63*H63</f>
        <v>0</v>
      </c>
      <c r="J63" s="138">
        <f>I63*1.23</f>
        <v>0</v>
      </c>
      <c r="K63" s="152"/>
    </row>
    <row r="64" spans="1:11" s="19" customFormat="1" x14ac:dyDescent="0.25">
      <c r="A64" s="69"/>
      <c r="B64" s="189"/>
      <c r="C64" s="193" t="s">
        <v>17</v>
      </c>
      <c r="D64" s="193" t="s">
        <v>576</v>
      </c>
      <c r="E64" s="189"/>
      <c r="F64" s="194"/>
      <c r="G64" s="195"/>
      <c r="H64" s="231" t="s">
        <v>669</v>
      </c>
      <c r="I64" s="231" t="s">
        <v>669</v>
      </c>
      <c r="J64" s="231" t="s">
        <v>669</v>
      </c>
      <c r="K64" s="152"/>
    </row>
    <row r="65" spans="1:11" s="19" customFormat="1" x14ac:dyDescent="0.25">
      <c r="A65" s="64">
        <v>11</v>
      </c>
      <c r="B65" s="190" t="s">
        <v>97</v>
      </c>
      <c r="C65" s="193" t="s">
        <v>13</v>
      </c>
      <c r="D65" s="193" t="s">
        <v>576</v>
      </c>
      <c r="E65" s="190" t="s">
        <v>126</v>
      </c>
      <c r="F65" s="191">
        <v>1</v>
      </c>
      <c r="G65" s="192"/>
      <c r="H65" s="160">
        <v>0</v>
      </c>
      <c r="I65" s="138">
        <f>F65*H65</f>
        <v>0</v>
      </c>
      <c r="J65" s="138">
        <f>I65*1.23</f>
        <v>0</v>
      </c>
      <c r="K65" s="152"/>
    </row>
    <row r="66" spans="1:11" s="19" customFormat="1" ht="15.75" customHeight="1" x14ac:dyDescent="0.25">
      <c r="A66" s="69"/>
      <c r="B66" s="189"/>
      <c r="C66" s="193" t="s">
        <v>17</v>
      </c>
      <c r="D66" s="193" t="s">
        <v>576</v>
      </c>
      <c r="E66" s="189"/>
      <c r="F66" s="194"/>
      <c r="G66" s="195"/>
      <c r="H66" s="231" t="s">
        <v>669</v>
      </c>
      <c r="I66" s="231" t="s">
        <v>669</v>
      </c>
      <c r="J66" s="231" t="s">
        <v>669</v>
      </c>
      <c r="K66" s="152"/>
    </row>
    <row r="67" spans="1:11" s="19" customFormat="1" x14ac:dyDescent="0.25">
      <c r="A67" s="64">
        <v>12</v>
      </c>
      <c r="B67" s="190" t="s">
        <v>97</v>
      </c>
      <c r="C67" s="193" t="s">
        <v>13</v>
      </c>
      <c r="D67" s="193" t="s">
        <v>576</v>
      </c>
      <c r="E67" s="190" t="s">
        <v>126</v>
      </c>
      <c r="F67" s="191">
        <v>1</v>
      </c>
      <c r="G67" s="192"/>
      <c r="H67" s="160">
        <v>0</v>
      </c>
      <c r="I67" s="138">
        <f>F67*H67</f>
        <v>0</v>
      </c>
      <c r="J67" s="138">
        <f>I67*1.23</f>
        <v>0</v>
      </c>
      <c r="K67" s="152"/>
    </row>
    <row r="68" spans="1:11" s="19" customFormat="1" ht="15.75" customHeight="1" x14ac:dyDescent="0.25">
      <c r="A68" s="69"/>
      <c r="B68" s="189"/>
      <c r="C68" s="193" t="s">
        <v>17</v>
      </c>
      <c r="D68" s="193" t="s">
        <v>576</v>
      </c>
      <c r="E68" s="189"/>
      <c r="F68" s="194"/>
      <c r="G68" s="195"/>
      <c r="H68" s="231" t="s">
        <v>669</v>
      </c>
      <c r="I68" s="231" t="s">
        <v>669</v>
      </c>
      <c r="J68" s="231" t="s">
        <v>669</v>
      </c>
      <c r="K68" s="152"/>
    </row>
    <row r="69" spans="1:11" s="19" customFormat="1" x14ac:dyDescent="0.25">
      <c r="A69" s="64">
        <v>13</v>
      </c>
      <c r="B69" s="190" t="s">
        <v>97</v>
      </c>
      <c r="C69" s="193" t="s">
        <v>13</v>
      </c>
      <c r="D69" s="193" t="s">
        <v>576</v>
      </c>
      <c r="E69" s="190" t="s">
        <v>126</v>
      </c>
      <c r="F69" s="191">
        <v>1</v>
      </c>
      <c r="G69" s="192"/>
      <c r="H69" s="160">
        <v>0</v>
      </c>
      <c r="I69" s="138">
        <f>F69*H69</f>
        <v>0</v>
      </c>
      <c r="J69" s="138">
        <f>I69*1.23</f>
        <v>0</v>
      </c>
      <c r="K69" s="152"/>
    </row>
    <row r="70" spans="1:11" s="19" customFormat="1" ht="15.75" customHeight="1" x14ac:dyDescent="0.25">
      <c r="A70" s="69"/>
      <c r="B70" s="189"/>
      <c r="C70" s="193" t="s">
        <v>17</v>
      </c>
      <c r="D70" s="193" t="s">
        <v>576</v>
      </c>
      <c r="E70" s="189"/>
      <c r="F70" s="194"/>
      <c r="G70" s="195"/>
      <c r="H70" s="231" t="s">
        <v>669</v>
      </c>
      <c r="I70" s="231" t="s">
        <v>669</v>
      </c>
      <c r="J70" s="231" t="s">
        <v>669</v>
      </c>
      <c r="K70" s="152"/>
    </row>
    <row r="71" spans="1:11" s="19" customFormat="1" x14ac:dyDescent="0.25">
      <c r="A71" s="64">
        <v>14</v>
      </c>
      <c r="B71" s="190" t="s">
        <v>97</v>
      </c>
      <c r="C71" s="193" t="s">
        <v>13</v>
      </c>
      <c r="D71" s="193" t="s">
        <v>576</v>
      </c>
      <c r="E71" s="190" t="s">
        <v>126</v>
      </c>
      <c r="F71" s="191">
        <v>1</v>
      </c>
      <c r="G71" s="197"/>
      <c r="H71" s="160">
        <v>0</v>
      </c>
      <c r="I71" s="138">
        <f>F71*H71</f>
        <v>0</v>
      </c>
      <c r="J71" s="138">
        <f>I71*1.23</f>
        <v>0</v>
      </c>
      <c r="K71" s="152"/>
    </row>
    <row r="72" spans="1:11" s="19" customFormat="1" x14ac:dyDescent="0.25">
      <c r="A72" s="69"/>
      <c r="B72" s="189"/>
      <c r="C72" s="193" t="s">
        <v>17</v>
      </c>
      <c r="D72" s="193" t="s">
        <v>576</v>
      </c>
      <c r="E72" s="189"/>
      <c r="F72" s="194"/>
      <c r="G72" s="195"/>
      <c r="H72" s="231" t="s">
        <v>669</v>
      </c>
      <c r="I72" s="231" t="s">
        <v>669</v>
      </c>
      <c r="J72" s="231" t="s">
        <v>669</v>
      </c>
      <c r="K72" s="152"/>
    </row>
    <row r="73" spans="1:11" s="19" customFormat="1" x14ac:dyDescent="0.25">
      <c r="A73" s="63">
        <v>15</v>
      </c>
      <c r="B73" s="190" t="s">
        <v>109</v>
      </c>
      <c r="C73" s="193" t="s">
        <v>577</v>
      </c>
      <c r="D73" s="193" t="s">
        <v>578</v>
      </c>
      <c r="E73" s="193" t="s">
        <v>126</v>
      </c>
      <c r="F73" s="63">
        <v>1</v>
      </c>
      <c r="G73" s="197"/>
      <c r="H73" s="160">
        <v>0</v>
      </c>
      <c r="I73" s="138">
        <f t="shared" ref="I73:I81" si="4">F73*H73</f>
        <v>0</v>
      </c>
      <c r="J73" s="138">
        <f t="shared" ref="J73:J81" si="5">I73*1.23</f>
        <v>0</v>
      </c>
      <c r="K73" s="152"/>
    </row>
    <row r="74" spans="1:11" s="19" customFormat="1" x14ac:dyDescent="0.25">
      <c r="A74" s="63">
        <v>16</v>
      </c>
      <c r="B74" s="190" t="s">
        <v>109</v>
      </c>
      <c r="C74" s="193" t="s">
        <v>577</v>
      </c>
      <c r="D74" s="193" t="s">
        <v>578</v>
      </c>
      <c r="E74" s="193" t="s">
        <v>126</v>
      </c>
      <c r="F74" s="63">
        <v>1</v>
      </c>
      <c r="G74" s="195"/>
      <c r="H74" s="160">
        <v>0</v>
      </c>
      <c r="I74" s="138">
        <f t="shared" si="4"/>
        <v>0</v>
      </c>
      <c r="J74" s="138">
        <f t="shared" si="5"/>
        <v>0</v>
      </c>
      <c r="K74" s="152"/>
    </row>
    <row r="75" spans="1:11" s="19" customFormat="1" x14ac:dyDescent="0.25">
      <c r="A75" s="64">
        <v>17</v>
      </c>
      <c r="B75" s="190" t="s">
        <v>109</v>
      </c>
      <c r="C75" s="193" t="s">
        <v>577</v>
      </c>
      <c r="D75" s="193" t="s">
        <v>578</v>
      </c>
      <c r="E75" s="193" t="s">
        <v>126</v>
      </c>
      <c r="F75" s="63">
        <v>1</v>
      </c>
      <c r="G75" s="198"/>
      <c r="H75" s="160">
        <v>0</v>
      </c>
      <c r="I75" s="138">
        <f t="shared" si="4"/>
        <v>0</v>
      </c>
      <c r="J75" s="138">
        <f t="shared" si="5"/>
        <v>0</v>
      </c>
      <c r="K75" s="152"/>
    </row>
    <row r="76" spans="1:11" s="19" customFormat="1" x14ac:dyDescent="0.25">
      <c r="A76" s="63">
        <v>18</v>
      </c>
      <c r="B76" s="193" t="s">
        <v>109</v>
      </c>
      <c r="C76" s="193" t="s">
        <v>577</v>
      </c>
      <c r="D76" s="193" t="s">
        <v>578</v>
      </c>
      <c r="E76" s="193" t="s">
        <v>126</v>
      </c>
      <c r="F76" s="63">
        <v>1</v>
      </c>
      <c r="G76" s="198"/>
      <c r="H76" s="160">
        <v>0</v>
      </c>
      <c r="I76" s="138">
        <f t="shared" si="4"/>
        <v>0</v>
      </c>
      <c r="J76" s="138">
        <f t="shared" si="5"/>
        <v>0</v>
      </c>
      <c r="K76" s="152"/>
    </row>
    <row r="77" spans="1:11" s="19" customFormat="1" x14ac:dyDescent="0.25">
      <c r="A77" s="69">
        <v>19</v>
      </c>
      <c r="B77" s="193" t="s">
        <v>109</v>
      </c>
      <c r="C77" s="193" t="s">
        <v>577</v>
      </c>
      <c r="D77" s="193" t="s">
        <v>579</v>
      </c>
      <c r="E77" s="193" t="s">
        <v>126</v>
      </c>
      <c r="F77" s="63">
        <v>1</v>
      </c>
      <c r="G77" s="198"/>
      <c r="H77" s="160">
        <v>0</v>
      </c>
      <c r="I77" s="138">
        <f t="shared" si="4"/>
        <v>0</v>
      </c>
      <c r="J77" s="138">
        <f t="shared" si="5"/>
        <v>0</v>
      </c>
      <c r="K77" s="152"/>
    </row>
    <row r="78" spans="1:11" s="19" customFormat="1" x14ac:dyDescent="0.25">
      <c r="A78" s="63">
        <v>20</v>
      </c>
      <c r="B78" s="193" t="s">
        <v>109</v>
      </c>
      <c r="C78" s="193" t="s">
        <v>577</v>
      </c>
      <c r="D78" s="193" t="s">
        <v>579</v>
      </c>
      <c r="E78" s="193" t="s">
        <v>126</v>
      </c>
      <c r="F78" s="63">
        <v>1</v>
      </c>
      <c r="G78" s="198"/>
      <c r="H78" s="160">
        <v>0</v>
      </c>
      <c r="I78" s="138">
        <f t="shared" si="4"/>
        <v>0</v>
      </c>
      <c r="J78" s="138">
        <f t="shared" si="5"/>
        <v>0</v>
      </c>
      <c r="K78" s="152"/>
    </row>
    <row r="79" spans="1:11" s="19" customFormat="1" x14ac:dyDescent="0.25">
      <c r="A79" s="63">
        <v>21</v>
      </c>
      <c r="B79" s="193" t="s">
        <v>97</v>
      </c>
      <c r="C79" s="193" t="s">
        <v>577</v>
      </c>
      <c r="D79" s="193" t="s">
        <v>576</v>
      </c>
      <c r="E79" s="193" t="s">
        <v>126</v>
      </c>
      <c r="F79" s="63">
        <v>1</v>
      </c>
      <c r="G79" s="198"/>
      <c r="H79" s="160">
        <v>0</v>
      </c>
      <c r="I79" s="138">
        <f t="shared" si="4"/>
        <v>0</v>
      </c>
      <c r="J79" s="138">
        <f t="shared" si="5"/>
        <v>0</v>
      </c>
      <c r="K79" s="152"/>
    </row>
    <row r="80" spans="1:11" s="19" customFormat="1" x14ac:dyDescent="0.25">
      <c r="A80" s="62">
        <v>22</v>
      </c>
      <c r="B80" s="197" t="s">
        <v>97</v>
      </c>
      <c r="C80" s="193" t="s">
        <v>577</v>
      </c>
      <c r="D80" s="193" t="s">
        <v>576</v>
      </c>
      <c r="E80" s="197" t="s">
        <v>126</v>
      </c>
      <c r="F80" s="63">
        <v>1</v>
      </c>
      <c r="G80" s="198"/>
      <c r="H80" s="160">
        <v>0</v>
      </c>
      <c r="I80" s="138">
        <f t="shared" si="4"/>
        <v>0</v>
      </c>
      <c r="J80" s="138">
        <f t="shared" si="5"/>
        <v>0</v>
      </c>
      <c r="K80" s="152"/>
    </row>
    <row r="81" spans="1:12" s="19" customFormat="1" x14ac:dyDescent="0.25">
      <c r="A81" s="62">
        <v>23</v>
      </c>
      <c r="B81" s="197" t="s">
        <v>97</v>
      </c>
      <c r="C81" s="193" t="s">
        <v>577</v>
      </c>
      <c r="D81" s="193" t="s">
        <v>576</v>
      </c>
      <c r="E81" s="197" t="s">
        <v>126</v>
      </c>
      <c r="F81" s="63">
        <v>1</v>
      </c>
      <c r="G81" s="198"/>
      <c r="H81" s="160">
        <v>0</v>
      </c>
      <c r="I81" s="138">
        <f t="shared" si="4"/>
        <v>0</v>
      </c>
      <c r="J81" s="138">
        <f t="shared" si="5"/>
        <v>0</v>
      </c>
      <c r="K81" s="152"/>
    </row>
    <row r="82" spans="1:12" s="123" customFormat="1" ht="31.5" x14ac:dyDescent="0.3">
      <c r="A82" s="81"/>
      <c r="B82" s="199"/>
      <c r="C82" s="200"/>
      <c r="D82" s="200"/>
      <c r="E82" s="84" t="s">
        <v>512</v>
      </c>
      <c r="F82" s="164">
        <v>23</v>
      </c>
      <c r="G82" s="201"/>
      <c r="H82" s="202"/>
      <c r="I82" s="232">
        <f>SUM(I45:I81)</f>
        <v>0</v>
      </c>
      <c r="J82" s="232">
        <f>I82*1.23</f>
        <v>0</v>
      </c>
      <c r="K82" s="146"/>
      <c r="L82" s="25"/>
    </row>
    <row r="83" spans="1:12" s="19" customFormat="1" x14ac:dyDescent="0.25">
      <c r="A83" s="115"/>
      <c r="B83" s="203"/>
      <c r="C83" s="83"/>
      <c r="D83" s="83"/>
      <c r="E83" s="84"/>
      <c r="F83" s="163"/>
      <c r="G83" s="204"/>
      <c r="H83" s="80"/>
      <c r="I83" s="87" t="s">
        <v>671</v>
      </c>
      <c r="J83" s="87" t="s">
        <v>672</v>
      </c>
      <c r="K83" s="152"/>
    </row>
    <row r="84" spans="1:12" s="19" customFormat="1" ht="37.5" customHeight="1" x14ac:dyDescent="0.25">
      <c r="A84" s="115"/>
      <c r="B84" s="203"/>
      <c r="C84" s="83"/>
      <c r="D84" s="83"/>
      <c r="E84" s="88"/>
      <c r="F84" s="205"/>
      <c r="G84" s="206"/>
      <c r="H84" s="91"/>
      <c r="I84" s="92"/>
      <c r="J84" s="92"/>
      <c r="K84" s="152"/>
    </row>
    <row r="85" spans="1:12" s="19" customFormat="1" ht="35.25" customHeight="1" thickBot="1" x14ac:dyDescent="0.3">
      <c r="A85" s="115"/>
      <c r="B85" s="203"/>
      <c r="C85" s="83"/>
      <c r="D85" s="83"/>
      <c r="E85" s="88"/>
      <c r="F85" s="205"/>
      <c r="G85" s="206"/>
      <c r="H85" s="91"/>
      <c r="I85" s="92"/>
      <c r="J85" s="92"/>
      <c r="K85" s="152"/>
    </row>
    <row r="86" spans="1:12" s="123" customFormat="1" ht="32.25" thickBot="1" x14ac:dyDescent="0.3">
      <c r="A86" s="32"/>
      <c r="B86" s="33" t="s">
        <v>580</v>
      </c>
      <c r="C86" s="34" t="s">
        <v>581</v>
      </c>
      <c r="D86" s="35"/>
      <c r="E86" s="36"/>
      <c r="F86" s="32"/>
      <c r="G86" s="38"/>
      <c r="K86" s="196"/>
    </row>
    <row r="87" spans="1:12" s="123" customFormat="1" ht="23.25" customHeight="1" thickBot="1" x14ac:dyDescent="0.3">
      <c r="A87" s="151"/>
      <c r="B87" s="207"/>
      <c r="D87" s="36"/>
      <c r="E87" s="36"/>
      <c r="F87" s="151"/>
      <c r="G87" s="38"/>
      <c r="K87" s="196"/>
    </row>
    <row r="88" spans="1:12" s="19" customFormat="1" ht="63.75" thickBot="1" x14ac:dyDescent="0.3">
      <c r="A88" s="208" t="s">
        <v>0</v>
      </c>
      <c r="B88" s="209" t="s">
        <v>1</v>
      </c>
      <c r="C88" s="210" t="s">
        <v>2</v>
      </c>
      <c r="D88" s="211" t="s">
        <v>3</v>
      </c>
      <c r="E88" s="211" t="s">
        <v>4</v>
      </c>
      <c r="F88" s="103" t="s">
        <v>7</v>
      </c>
      <c r="G88" s="212" t="s">
        <v>328</v>
      </c>
      <c r="H88" s="48" t="s">
        <v>667</v>
      </c>
      <c r="I88" s="49" t="s">
        <v>670</v>
      </c>
      <c r="J88" s="49" t="s">
        <v>668</v>
      </c>
      <c r="K88" s="152"/>
    </row>
    <row r="89" spans="1:12" s="19" customFormat="1" x14ac:dyDescent="0.25">
      <c r="A89" s="64">
        <v>1</v>
      </c>
      <c r="B89" s="64" t="s">
        <v>130</v>
      </c>
      <c r="C89" s="63" t="s">
        <v>13</v>
      </c>
      <c r="D89" s="63" t="s">
        <v>582</v>
      </c>
      <c r="E89" s="213" t="s">
        <v>126</v>
      </c>
      <c r="F89" s="214">
        <v>1</v>
      </c>
      <c r="G89" s="60"/>
      <c r="H89" s="160">
        <v>0</v>
      </c>
      <c r="I89" s="138">
        <f>F89*H89</f>
        <v>0</v>
      </c>
      <c r="J89" s="138">
        <f>I89*1.23</f>
        <v>0</v>
      </c>
      <c r="K89" s="152"/>
    </row>
    <row r="90" spans="1:12" s="19" customFormat="1" x14ac:dyDescent="0.25">
      <c r="A90" s="69"/>
      <c r="B90" s="69"/>
      <c r="C90" s="63" t="s">
        <v>17</v>
      </c>
      <c r="D90" s="63" t="s">
        <v>583</v>
      </c>
      <c r="E90" s="69"/>
      <c r="F90" s="194"/>
      <c r="G90" s="70"/>
      <c r="H90" s="231" t="s">
        <v>669</v>
      </c>
      <c r="I90" s="231" t="s">
        <v>669</v>
      </c>
      <c r="J90" s="231" t="s">
        <v>669</v>
      </c>
      <c r="K90" s="152"/>
    </row>
    <row r="91" spans="1:12" s="19" customFormat="1" x14ac:dyDescent="0.25">
      <c r="A91" s="64">
        <v>2</v>
      </c>
      <c r="B91" s="64" t="s">
        <v>130</v>
      </c>
      <c r="C91" s="63" t="s">
        <v>13</v>
      </c>
      <c r="D91" s="63" t="s">
        <v>582</v>
      </c>
      <c r="E91" s="64" t="s">
        <v>126</v>
      </c>
      <c r="F91" s="191">
        <v>1</v>
      </c>
      <c r="G91" s="60"/>
      <c r="H91" s="160">
        <v>0</v>
      </c>
      <c r="I91" s="138">
        <f>F91*H91</f>
        <v>0</v>
      </c>
      <c r="J91" s="138">
        <f>I91*1.23</f>
        <v>0</v>
      </c>
      <c r="K91" s="152"/>
    </row>
    <row r="92" spans="1:12" s="19" customFormat="1" x14ac:dyDescent="0.25">
      <c r="A92" s="69"/>
      <c r="B92" s="69"/>
      <c r="C92" s="63" t="s">
        <v>17</v>
      </c>
      <c r="D92" s="63" t="s">
        <v>583</v>
      </c>
      <c r="E92" s="69"/>
      <c r="F92" s="194"/>
      <c r="G92" s="70"/>
      <c r="H92" s="231" t="s">
        <v>669</v>
      </c>
      <c r="I92" s="231" t="s">
        <v>669</v>
      </c>
      <c r="J92" s="231" t="s">
        <v>669</v>
      </c>
      <c r="K92" s="152"/>
    </row>
    <row r="93" spans="1:12" s="19" customFormat="1" x14ac:dyDescent="0.25">
      <c r="A93" s="64">
        <v>3</v>
      </c>
      <c r="B93" s="64" t="s">
        <v>130</v>
      </c>
      <c r="C93" s="63" t="s">
        <v>13</v>
      </c>
      <c r="D93" s="63" t="s">
        <v>555</v>
      </c>
      <c r="E93" s="64" t="s">
        <v>126</v>
      </c>
      <c r="F93" s="191">
        <v>1</v>
      </c>
      <c r="G93" s="60"/>
      <c r="H93" s="160">
        <v>0</v>
      </c>
      <c r="I93" s="138">
        <f>F93*H93</f>
        <v>0</v>
      </c>
      <c r="J93" s="138">
        <f>I93*1.23</f>
        <v>0</v>
      </c>
      <c r="K93" s="152"/>
    </row>
    <row r="94" spans="1:12" s="19" customFormat="1" x14ac:dyDescent="0.25">
      <c r="A94" s="69"/>
      <c r="B94" s="69"/>
      <c r="C94" s="63" t="s">
        <v>17</v>
      </c>
      <c r="D94" s="63" t="s">
        <v>584</v>
      </c>
      <c r="E94" s="69"/>
      <c r="F94" s="194"/>
      <c r="G94" s="70"/>
      <c r="H94" s="231" t="s">
        <v>669</v>
      </c>
      <c r="I94" s="231" t="s">
        <v>669</v>
      </c>
      <c r="J94" s="231" t="s">
        <v>669</v>
      </c>
      <c r="K94" s="152"/>
    </row>
    <row r="95" spans="1:12" s="19" customFormat="1" x14ac:dyDescent="0.25">
      <c r="A95" s="63">
        <v>4</v>
      </c>
      <c r="B95" s="63" t="s">
        <v>559</v>
      </c>
      <c r="C95" s="63" t="s">
        <v>114</v>
      </c>
      <c r="D95" s="63" t="s">
        <v>585</v>
      </c>
      <c r="E95" s="63"/>
      <c r="F95" s="64">
        <v>1</v>
      </c>
      <c r="G95" s="62"/>
      <c r="H95" s="160">
        <v>0</v>
      </c>
      <c r="I95" s="138">
        <f t="shared" ref="I95:I101" si="6">F95*H95</f>
        <v>0</v>
      </c>
      <c r="J95" s="138">
        <f t="shared" ref="J95:J100" si="7">I95*1.23</f>
        <v>0</v>
      </c>
      <c r="K95" s="152"/>
    </row>
    <row r="96" spans="1:12" s="19" customFormat="1" x14ac:dyDescent="0.25">
      <c r="A96" s="63">
        <v>5</v>
      </c>
      <c r="B96" s="62" t="s">
        <v>96</v>
      </c>
      <c r="C96" s="62" t="s">
        <v>680</v>
      </c>
      <c r="D96" s="62" t="s">
        <v>586</v>
      </c>
      <c r="E96" s="215" t="s">
        <v>587</v>
      </c>
      <c r="F96" s="216">
        <v>1</v>
      </c>
      <c r="G96" s="62"/>
      <c r="H96" s="160">
        <v>0</v>
      </c>
      <c r="I96" s="138">
        <f t="shared" si="6"/>
        <v>0</v>
      </c>
      <c r="J96" s="138">
        <f t="shared" si="7"/>
        <v>0</v>
      </c>
      <c r="K96" s="152"/>
    </row>
    <row r="97" spans="1:12" s="19" customFormat="1" ht="27.75" customHeight="1" x14ac:dyDescent="0.25">
      <c r="A97" s="63">
        <v>6</v>
      </c>
      <c r="B97" s="62" t="s">
        <v>588</v>
      </c>
      <c r="C97" s="62" t="s">
        <v>577</v>
      </c>
      <c r="D97" s="62" t="s">
        <v>589</v>
      </c>
      <c r="E97" s="62" t="s">
        <v>590</v>
      </c>
      <c r="F97" s="64">
        <v>1</v>
      </c>
      <c r="G97" s="62"/>
      <c r="H97" s="160">
        <v>0</v>
      </c>
      <c r="I97" s="138">
        <f t="shared" si="6"/>
        <v>0</v>
      </c>
      <c r="J97" s="138">
        <f t="shared" si="7"/>
        <v>0</v>
      </c>
      <c r="K97" s="152"/>
    </row>
    <row r="98" spans="1:12" s="19" customFormat="1" x14ac:dyDescent="0.25">
      <c r="A98" s="63">
        <v>7</v>
      </c>
      <c r="B98" s="62" t="s">
        <v>588</v>
      </c>
      <c r="C98" s="63" t="s">
        <v>577</v>
      </c>
      <c r="D98" s="62" t="s">
        <v>589</v>
      </c>
      <c r="E98" s="62" t="s">
        <v>564</v>
      </c>
      <c r="F98" s="64">
        <v>1</v>
      </c>
      <c r="G98" s="62"/>
      <c r="H98" s="160">
        <v>0</v>
      </c>
      <c r="I98" s="138">
        <f t="shared" si="6"/>
        <v>0</v>
      </c>
      <c r="J98" s="138">
        <f t="shared" si="7"/>
        <v>0</v>
      </c>
      <c r="K98" s="152"/>
    </row>
    <row r="99" spans="1:12" s="19" customFormat="1" x14ac:dyDescent="0.25">
      <c r="A99" s="63">
        <v>8</v>
      </c>
      <c r="B99" s="62" t="s">
        <v>588</v>
      </c>
      <c r="C99" s="63" t="s">
        <v>577</v>
      </c>
      <c r="D99" s="62" t="s">
        <v>589</v>
      </c>
      <c r="E99" s="62" t="s">
        <v>564</v>
      </c>
      <c r="F99" s="64">
        <v>1</v>
      </c>
      <c r="G99" s="62"/>
      <c r="H99" s="160">
        <v>0</v>
      </c>
      <c r="I99" s="138">
        <f t="shared" si="6"/>
        <v>0</v>
      </c>
      <c r="J99" s="138">
        <f t="shared" si="7"/>
        <v>0</v>
      </c>
      <c r="K99" s="152"/>
    </row>
    <row r="100" spans="1:12" s="19" customFormat="1" x14ac:dyDescent="0.25">
      <c r="A100" s="72">
        <v>9</v>
      </c>
      <c r="B100" s="55" t="s">
        <v>591</v>
      </c>
      <c r="C100" s="55" t="s">
        <v>577</v>
      </c>
      <c r="D100" s="55" t="s">
        <v>592</v>
      </c>
      <c r="E100" s="72" t="s">
        <v>126</v>
      </c>
      <c r="F100" s="55">
        <v>1</v>
      </c>
      <c r="G100" s="55"/>
      <c r="H100" s="160">
        <v>0</v>
      </c>
      <c r="I100" s="138">
        <f t="shared" si="6"/>
        <v>0</v>
      </c>
      <c r="J100" s="138">
        <f t="shared" si="7"/>
        <v>0</v>
      </c>
      <c r="K100" s="152"/>
    </row>
    <row r="101" spans="1:12" s="19" customFormat="1" x14ac:dyDescent="0.25">
      <c r="A101" s="63">
        <v>10</v>
      </c>
      <c r="B101" s="62" t="s">
        <v>593</v>
      </c>
      <c r="C101" s="62" t="s">
        <v>220</v>
      </c>
      <c r="D101" s="62" t="s">
        <v>594</v>
      </c>
      <c r="E101" s="63" t="s">
        <v>126</v>
      </c>
      <c r="F101" s="62">
        <v>1</v>
      </c>
      <c r="G101" s="62"/>
      <c r="H101" s="160">
        <v>0</v>
      </c>
      <c r="I101" s="138">
        <f t="shared" si="6"/>
        <v>0</v>
      </c>
      <c r="J101" s="138">
        <f>I101*1.23</f>
        <v>0</v>
      </c>
      <c r="K101" s="152"/>
    </row>
    <row r="102" spans="1:12" s="19" customFormat="1" ht="31.5" x14ac:dyDescent="0.3">
      <c r="A102" s="115"/>
      <c r="B102" s="217"/>
      <c r="C102" s="131"/>
      <c r="D102" s="131"/>
      <c r="E102" s="84" t="s">
        <v>512</v>
      </c>
      <c r="F102" s="164">
        <v>10</v>
      </c>
      <c r="G102" s="218"/>
      <c r="H102" s="80"/>
      <c r="I102" s="232">
        <f>SUM(I89:I101)</f>
        <v>0</v>
      </c>
      <c r="J102" s="232">
        <f>I102*1.23</f>
        <v>0</v>
      </c>
      <c r="K102" s="146"/>
      <c r="L102" s="25"/>
    </row>
    <row r="103" spans="1:12" s="19" customFormat="1" x14ac:dyDescent="0.25">
      <c r="A103" s="81"/>
      <c r="B103" s="14"/>
      <c r="C103" s="82"/>
      <c r="D103" s="82"/>
      <c r="E103" s="84"/>
      <c r="F103" s="164"/>
      <c r="G103" s="218"/>
      <c r="H103" s="80"/>
      <c r="I103" s="87" t="s">
        <v>671</v>
      </c>
      <c r="J103" s="87" t="s">
        <v>672</v>
      </c>
      <c r="K103" s="152"/>
      <c r="L103" s="41"/>
    </row>
    <row r="104" spans="1:12" s="19" customFormat="1" ht="35.25" customHeight="1" x14ac:dyDescent="0.25">
      <c r="A104" s="81"/>
      <c r="B104" s="14"/>
      <c r="C104" s="82"/>
      <c r="D104" s="82"/>
      <c r="E104" s="88"/>
      <c r="F104" s="168"/>
      <c r="G104" s="206"/>
      <c r="H104" s="91"/>
      <c r="I104" s="92"/>
      <c r="J104" s="92"/>
      <c r="K104" s="152"/>
      <c r="L104" s="41"/>
    </row>
    <row r="105" spans="1:12" s="19" customFormat="1" ht="36.75" customHeight="1" thickBot="1" x14ac:dyDescent="0.3">
      <c r="A105" s="81"/>
      <c r="B105" s="14"/>
      <c r="C105" s="82"/>
      <c r="D105" s="82"/>
      <c r="E105" s="88"/>
      <c r="F105" s="168"/>
      <c r="G105" s="206"/>
      <c r="H105" s="91"/>
      <c r="I105" s="92"/>
      <c r="J105" s="92"/>
      <c r="K105" s="152"/>
      <c r="L105" s="41"/>
    </row>
    <row r="106" spans="1:12" s="19" customFormat="1" ht="32.25" thickBot="1" x14ac:dyDescent="0.3">
      <c r="A106" s="32"/>
      <c r="B106" s="219" t="s">
        <v>566</v>
      </c>
      <c r="C106" s="220" t="s">
        <v>595</v>
      </c>
      <c r="D106" s="96"/>
      <c r="E106" s="37"/>
      <c r="F106" s="32"/>
      <c r="G106" s="38"/>
      <c r="K106" s="152"/>
    </row>
    <row r="107" spans="1:12" s="19" customFormat="1" ht="16.5" thickBot="1" x14ac:dyDescent="0.3">
      <c r="A107" s="151"/>
      <c r="B107" s="221"/>
      <c r="D107" s="96"/>
      <c r="E107" s="96"/>
      <c r="F107" s="222"/>
      <c r="G107" s="38"/>
      <c r="K107" s="152"/>
    </row>
    <row r="108" spans="1:12" s="19" customFormat="1" ht="63.75" thickBot="1" x14ac:dyDescent="0.3">
      <c r="A108" s="102" t="s">
        <v>0</v>
      </c>
      <c r="B108" s="120" t="s">
        <v>1</v>
      </c>
      <c r="C108" s="120" t="s">
        <v>2</v>
      </c>
      <c r="D108" s="120" t="s">
        <v>3</v>
      </c>
      <c r="E108" s="120" t="s">
        <v>4</v>
      </c>
      <c r="F108" s="103" t="s">
        <v>7</v>
      </c>
      <c r="G108" s="122" t="s">
        <v>328</v>
      </c>
      <c r="H108" s="48" t="s">
        <v>667</v>
      </c>
      <c r="I108" s="49" t="s">
        <v>670</v>
      </c>
      <c r="J108" s="49" t="s">
        <v>668</v>
      </c>
      <c r="K108" s="152"/>
    </row>
    <row r="109" spans="1:12" s="19" customFormat="1" x14ac:dyDescent="0.25">
      <c r="A109" s="69">
        <v>1</v>
      </c>
      <c r="B109" s="70" t="s">
        <v>596</v>
      </c>
      <c r="C109" s="70" t="s">
        <v>318</v>
      </c>
      <c r="D109" s="69" t="s">
        <v>597</v>
      </c>
      <c r="E109" s="70" t="s">
        <v>318</v>
      </c>
      <c r="F109" s="223">
        <v>1</v>
      </c>
      <c r="G109" s="70"/>
      <c r="H109" s="160">
        <v>0</v>
      </c>
      <c r="I109" s="138">
        <f t="shared" ref="I109:I172" si="8">F109*H109</f>
        <v>0</v>
      </c>
      <c r="J109" s="138">
        <f t="shared" ref="J109:J172" si="9">I109*1.23</f>
        <v>0</v>
      </c>
      <c r="K109" s="152"/>
    </row>
    <row r="110" spans="1:12" s="19" customFormat="1" x14ac:dyDescent="0.25">
      <c r="A110" s="63">
        <v>2</v>
      </c>
      <c r="B110" s="62" t="s">
        <v>598</v>
      </c>
      <c r="C110" s="62" t="s">
        <v>220</v>
      </c>
      <c r="D110" s="63" t="s">
        <v>599</v>
      </c>
      <c r="E110" s="62" t="s">
        <v>600</v>
      </c>
      <c r="F110" s="224">
        <v>1</v>
      </c>
      <c r="G110" s="62"/>
      <c r="H110" s="160">
        <v>0</v>
      </c>
      <c r="I110" s="138">
        <f t="shared" si="8"/>
        <v>0</v>
      </c>
      <c r="J110" s="138">
        <f t="shared" si="9"/>
        <v>0</v>
      </c>
      <c r="K110" s="152"/>
    </row>
    <row r="111" spans="1:12" s="19" customFormat="1" x14ac:dyDescent="0.25">
      <c r="A111" s="63">
        <v>3</v>
      </c>
      <c r="B111" s="62" t="s">
        <v>598</v>
      </c>
      <c r="C111" s="62" t="s">
        <v>220</v>
      </c>
      <c r="D111" s="63" t="s">
        <v>599</v>
      </c>
      <c r="E111" s="62" t="s">
        <v>600</v>
      </c>
      <c r="F111" s="224">
        <v>1</v>
      </c>
      <c r="G111" s="62"/>
      <c r="H111" s="160">
        <v>0</v>
      </c>
      <c r="I111" s="138">
        <f t="shared" si="8"/>
        <v>0</v>
      </c>
      <c r="J111" s="138">
        <f t="shared" si="9"/>
        <v>0</v>
      </c>
      <c r="K111" s="152"/>
    </row>
    <row r="112" spans="1:12" s="19" customFormat="1" x14ac:dyDescent="0.25">
      <c r="A112" s="63">
        <v>4</v>
      </c>
      <c r="B112" s="62" t="s">
        <v>598</v>
      </c>
      <c r="C112" s="62" t="s">
        <v>220</v>
      </c>
      <c r="D112" s="63" t="s">
        <v>601</v>
      </c>
      <c r="E112" s="62" t="s">
        <v>600</v>
      </c>
      <c r="F112" s="224">
        <v>1</v>
      </c>
      <c r="G112" s="62"/>
      <c r="H112" s="160">
        <v>0</v>
      </c>
      <c r="I112" s="138">
        <f t="shared" si="8"/>
        <v>0</v>
      </c>
      <c r="J112" s="138">
        <f t="shared" si="9"/>
        <v>0</v>
      </c>
      <c r="K112" s="152"/>
    </row>
    <row r="113" spans="1:11" s="19" customFormat="1" x14ac:dyDescent="0.25">
      <c r="A113" s="63">
        <v>5</v>
      </c>
      <c r="B113" s="62" t="s">
        <v>598</v>
      </c>
      <c r="C113" s="62" t="s">
        <v>220</v>
      </c>
      <c r="D113" s="63" t="s">
        <v>601</v>
      </c>
      <c r="E113" s="62" t="s">
        <v>600</v>
      </c>
      <c r="F113" s="225">
        <v>1</v>
      </c>
      <c r="G113" s="62"/>
      <c r="H113" s="160">
        <v>0</v>
      </c>
      <c r="I113" s="138">
        <f t="shared" si="8"/>
        <v>0</v>
      </c>
      <c r="J113" s="138">
        <f t="shared" si="9"/>
        <v>0</v>
      </c>
      <c r="K113" s="152"/>
    </row>
    <row r="114" spans="1:11" s="19" customFormat="1" x14ac:dyDescent="0.25">
      <c r="A114" s="63">
        <v>6</v>
      </c>
      <c r="B114" s="62" t="s">
        <v>598</v>
      </c>
      <c r="C114" s="62" t="s">
        <v>220</v>
      </c>
      <c r="D114" s="63" t="s">
        <v>599</v>
      </c>
      <c r="E114" s="62" t="s">
        <v>600</v>
      </c>
      <c r="F114" s="225">
        <v>1</v>
      </c>
      <c r="G114" s="62"/>
      <c r="H114" s="160">
        <v>0</v>
      </c>
      <c r="I114" s="138">
        <f t="shared" si="8"/>
        <v>0</v>
      </c>
      <c r="J114" s="138">
        <f t="shared" si="9"/>
        <v>0</v>
      </c>
      <c r="K114" s="152"/>
    </row>
    <row r="115" spans="1:11" s="19" customFormat="1" x14ac:dyDescent="0.25">
      <c r="A115" s="63">
        <v>7</v>
      </c>
      <c r="B115" s="62" t="s">
        <v>598</v>
      </c>
      <c r="C115" s="62" t="s">
        <v>220</v>
      </c>
      <c r="D115" s="63" t="s">
        <v>599</v>
      </c>
      <c r="E115" s="62" t="s">
        <v>600</v>
      </c>
      <c r="F115" s="224">
        <v>1</v>
      </c>
      <c r="G115" s="62"/>
      <c r="H115" s="160">
        <v>0</v>
      </c>
      <c r="I115" s="138">
        <f t="shared" si="8"/>
        <v>0</v>
      </c>
      <c r="J115" s="138">
        <f t="shared" si="9"/>
        <v>0</v>
      </c>
      <c r="K115" s="152"/>
    </row>
    <row r="116" spans="1:11" s="19" customFormat="1" x14ac:dyDescent="0.25">
      <c r="A116" s="63">
        <v>8</v>
      </c>
      <c r="B116" s="62" t="s">
        <v>598</v>
      </c>
      <c r="C116" s="62" t="s">
        <v>220</v>
      </c>
      <c r="D116" s="63" t="s">
        <v>599</v>
      </c>
      <c r="E116" s="62" t="s">
        <v>600</v>
      </c>
      <c r="F116" s="224">
        <v>1</v>
      </c>
      <c r="G116" s="62"/>
      <c r="H116" s="160">
        <v>0</v>
      </c>
      <c r="I116" s="138">
        <f t="shared" si="8"/>
        <v>0</v>
      </c>
      <c r="J116" s="138">
        <f t="shared" si="9"/>
        <v>0</v>
      </c>
      <c r="K116" s="152"/>
    </row>
    <row r="117" spans="1:11" s="19" customFormat="1" x14ac:dyDescent="0.25">
      <c r="A117" s="63">
        <v>9</v>
      </c>
      <c r="B117" s="62" t="s">
        <v>602</v>
      </c>
      <c r="C117" s="62" t="s">
        <v>219</v>
      </c>
      <c r="D117" s="63" t="s">
        <v>603</v>
      </c>
      <c r="E117" s="62" t="s">
        <v>318</v>
      </c>
      <c r="F117" s="224">
        <v>1</v>
      </c>
      <c r="G117" s="62"/>
      <c r="H117" s="160">
        <v>0</v>
      </c>
      <c r="I117" s="138">
        <f t="shared" si="8"/>
        <v>0</v>
      </c>
      <c r="J117" s="138">
        <f t="shared" si="9"/>
        <v>0</v>
      </c>
      <c r="K117" s="152"/>
    </row>
    <row r="118" spans="1:11" s="19" customFormat="1" x14ac:dyDescent="0.25">
      <c r="A118" s="63">
        <v>10</v>
      </c>
      <c r="B118" s="62" t="s">
        <v>598</v>
      </c>
      <c r="C118" s="62" t="s">
        <v>220</v>
      </c>
      <c r="D118" s="63" t="s">
        <v>599</v>
      </c>
      <c r="E118" s="62" t="s">
        <v>600</v>
      </c>
      <c r="F118" s="224">
        <v>1</v>
      </c>
      <c r="G118" s="62"/>
      <c r="H118" s="160">
        <v>0</v>
      </c>
      <c r="I118" s="138">
        <f t="shared" si="8"/>
        <v>0</v>
      </c>
      <c r="J118" s="138">
        <f t="shared" si="9"/>
        <v>0</v>
      </c>
      <c r="K118" s="152"/>
    </row>
    <row r="119" spans="1:11" s="19" customFormat="1" x14ac:dyDescent="0.25">
      <c r="A119" s="63">
        <v>11</v>
      </c>
      <c r="B119" s="62" t="s">
        <v>598</v>
      </c>
      <c r="C119" s="62" t="s">
        <v>220</v>
      </c>
      <c r="D119" s="63" t="s">
        <v>599</v>
      </c>
      <c r="E119" s="62" t="s">
        <v>600</v>
      </c>
      <c r="F119" s="224">
        <v>1</v>
      </c>
      <c r="G119" s="62"/>
      <c r="H119" s="160">
        <v>0</v>
      </c>
      <c r="I119" s="138">
        <f t="shared" si="8"/>
        <v>0</v>
      </c>
      <c r="J119" s="138">
        <f t="shared" si="9"/>
        <v>0</v>
      </c>
      <c r="K119" s="152"/>
    </row>
    <row r="120" spans="1:11" s="19" customFormat="1" x14ac:dyDescent="0.25">
      <c r="A120" s="63">
        <v>12</v>
      </c>
      <c r="B120" s="62" t="s">
        <v>598</v>
      </c>
      <c r="C120" s="62" t="s">
        <v>220</v>
      </c>
      <c r="D120" s="63" t="s">
        <v>601</v>
      </c>
      <c r="E120" s="62" t="s">
        <v>600</v>
      </c>
      <c r="F120" s="224">
        <v>1</v>
      </c>
      <c r="G120" s="62"/>
      <c r="H120" s="160">
        <v>0</v>
      </c>
      <c r="I120" s="138">
        <f t="shared" si="8"/>
        <v>0</v>
      </c>
      <c r="J120" s="138">
        <f t="shared" si="9"/>
        <v>0</v>
      </c>
      <c r="K120" s="152"/>
    </row>
    <row r="121" spans="1:11" s="19" customFormat="1" x14ac:dyDescent="0.25">
      <c r="A121" s="63">
        <v>13</v>
      </c>
      <c r="B121" s="62" t="s">
        <v>598</v>
      </c>
      <c r="C121" s="62" t="s">
        <v>220</v>
      </c>
      <c r="D121" s="63" t="s">
        <v>601</v>
      </c>
      <c r="E121" s="62" t="s">
        <v>600</v>
      </c>
      <c r="F121" s="224">
        <v>1</v>
      </c>
      <c r="G121" s="62"/>
      <c r="H121" s="160">
        <v>0</v>
      </c>
      <c r="I121" s="138">
        <f t="shared" si="8"/>
        <v>0</v>
      </c>
      <c r="J121" s="138">
        <f t="shared" si="9"/>
        <v>0</v>
      </c>
      <c r="K121" s="152"/>
    </row>
    <row r="122" spans="1:11" s="19" customFormat="1" x14ac:dyDescent="0.25">
      <c r="A122" s="63">
        <v>14</v>
      </c>
      <c r="B122" s="62" t="s">
        <v>598</v>
      </c>
      <c r="C122" s="62" t="s">
        <v>220</v>
      </c>
      <c r="D122" s="63" t="s">
        <v>599</v>
      </c>
      <c r="E122" s="62" t="s">
        <v>600</v>
      </c>
      <c r="F122" s="224">
        <v>1</v>
      </c>
      <c r="G122" s="62"/>
      <c r="H122" s="160">
        <v>0</v>
      </c>
      <c r="I122" s="138">
        <f t="shared" si="8"/>
        <v>0</v>
      </c>
      <c r="J122" s="138">
        <f t="shared" si="9"/>
        <v>0</v>
      </c>
      <c r="K122" s="152"/>
    </row>
    <row r="123" spans="1:11" s="19" customFormat="1" x14ac:dyDescent="0.25">
      <c r="A123" s="63">
        <v>15</v>
      </c>
      <c r="B123" s="62" t="s">
        <v>602</v>
      </c>
      <c r="C123" s="62" t="s">
        <v>219</v>
      </c>
      <c r="D123" s="63" t="s">
        <v>603</v>
      </c>
      <c r="E123" s="62" t="s">
        <v>318</v>
      </c>
      <c r="F123" s="224">
        <v>1</v>
      </c>
      <c r="G123" s="62"/>
      <c r="H123" s="160">
        <v>0</v>
      </c>
      <c r="I123" s="138">
        <f t="shared" si="8"/>
        <v>0</v>
      </c>
      <c r="J123" s="138">
        <f t="shared" si="9"/>
        <v>0</v>
      </c>
      <c r="K123" s="152"/>
    </row>
    <row r="124" spans="1:11" s="19" customFormat="1" x14ac:dyDescent="0.25">
      <c r="A124" s="63">
        <v>16</v>
      </c>
      <c r="B124" s="62" t="s">
        <v>598</v>
      </c>
      <c r="C124" s="62" t="s">
        <v>220</v>
      </c>
      <c r="D124" s="63" t="s">
        <v>599</v>
      </c>
      <c r="E124" s="62" t="s">
        <v>600</v>
      </c>
      <c r="F124" s="224">
        <v>1</v>
      </c>
      <c r="G124" s="62"/>
      <c r="H124" s="160">
        <v>0</v>
      </c>
      <c r="I124" s="138">
        <f t="shared" si="8"/>
        <v>0</v>
      </c>
      <c r="J124" s="138">
        <f t="shared" si="9"/>
        <v>0</v>
      </c>
      <c r="K124" s="152"/>
    </row>
    <row r="125" spans="1:11" s="19" customFormat="1" x14ac:dyDescent="0.25">
      <c r="A125" s="63">
        <v>17</v>
      </c>
      <c r="B125" s="62" t="s">
        <v>598</v>
      </c>
      <c r="C125" s="62" t="s">
        <v>220</v>
      </c>
      <c r="D125" s="63" t="s">
        <v>599</v>
      </c>
      <c r="E125" s="62" t="s">
        <v>600</v>
      </c>
      <c r="F125" s="224">
        <v>1</v>
      </c>
      <c r="G125" s="62"/>
      <c r="H125" s="160">
        <v>0</v>
      </c>
      <c r="I125" s="138">
        <f t="shared" si="8"/>
        <v>0</v>
      </c>
      <c r="J125" s="138">
        <f t="shared" si="9"/>
        <v>0</v>
      </c>
      <c r="K125" s="152"/>
    </row>
    <row r="126" spans="1:11" s="19" customFormat="1" x14ac:dyDescent="0.25">
      <c r="A126" s="63">
        <v>18</v>
      </c>
      <c r="B126" s="62" t="s">
        <v>598</v>
      </c>
      <c r="C126" s="62" t="s">
        <v>220</v>
      </c>
      <c r="D126" s="63" t="s">
        <v>599</v>
      </c>
      <c r="E126" s="62" t="s">
        <v>600</v>
      </c>
      <c r="F126" s="224">
        <v>1</v>
      </c>
      <c r="G126" s="62"/>
      <c r="H126" s="160">
        <v>0</v>
      </c>
      <c r="I126" s="138">
        <f t="shared" si="8"/>
        <v>0</v>
      </c>
      <c r="J126" s="138">
        <f t="shared" si="9"/>
        <v>0</v>
      </c>
      <c r="K126" s="152"/>
    </row>
    <row r="127" spans="1:11" s="19" customFormat="1" x14ac:dyDescent="0.25">
      <c r="A127" s="63">
        <v>19</v>
      </c>
      <c r="B127" s="62" t="s">
        <v>598</v>
      </c>
      <c r="C127" s="62" t="s">
        <v>220</v>
      </c>
      <c r="D127" s="63" t="s">
        <v>599</v>
      </c>
      <c r="E127" s="62" t="s">
        <v>600</v>
      </c>
      <c r="F127" s="224">
        <v>1</v>
      </c>
      <c r="G127" s="62"/>
      <c r="H127" s="160">
        <v>0</v>
      </c>
      <c r="I127" s="138">
        <f t="shared" si="8"/>
        <v>0</v>
      </c>
      <c r="J127" s="138">
        <f t="shared" si="9"/>
        <v>0</v>
      </c>
      <c r="K127" s="152"/>
    </row>
    <row r="128" spans="1:11" s="19" customFormat="1" x14ac:dyDescent="0.25">
      <c r="A128" s="63">
        <v>20</v>
      </c>
      <c r="B128" s="62" t="s">
        <v>598</v>
      </c>
      <c r="C128" s="62" t="s">
        <v>220</v>
      </c>
      <c r="D128" s="63" t="s">
        <v>599</v>
      </c>
      <c r="E128" s="62" t="s">
        <v>600</v>
      </c>
      <c r="F128" s="224">
        <v>1</v>
      </c>
      <c r="G128" s="62"/>
      <c r="H128" s="160">
        <v>0</v>
      </c>
      <c r="I128" s="138">
        <f t="shared" si="8"/>
        <v>0</v>
      </c>
      <c r="J128" s="138">
        <f t="shared" si="9"/>
        <v>0</v>
      </c>
      <c r="K128" s="152"/>
    </row>
    <row r="129" spans="1:11" s="19" customFormat="1" x14ac:dyDescent="0.25">
      <c r="A129" s="63">
        <v>21</v>
      </c>
      <c r="B129" s="62" t="s">
        <v>598</v>
      </c>
      <c r="C129" s="62" t="s">
        <v>220</v>
      </c>
      <c r="D129" s="63" t="s">
        <v>599</v>
      </c>
      <c r="E129" s="62" t="s">
        <v>600</v>
      </c>
      <c r="F129" s="224">
        <v>1</v>
      </c>
      <c r="G129" s="62"/>
      <c r="H129" s="160">
        <v>0</v>
      </c>
      <c r="I129" s="138">
        <f t="shared" si="8"/>
        <v>0</v>
      </c>
      <c r="J129" s="138">
        <f t="shared" si="9"/>
        <v>0</v>
      </c>
      <c r="K129" s="152"/>
    </row>
    <row r="130" spans="1:11" s="19" customFormat="1" x14ac:dyDescent="0.25">
      <c r="A130" s="63">
        <v>22</v>
      </c>
      <c r="B130" s="62" t="s">
        <v>598</v>
      </c>
      <c r="C130" s="62" t="s">
        <v>220</v>
      </c>
      <c r="D130" s="63" t="s">
        <v>599</v>
      </c>
      <c r="E130" s="62" t="s">
        <v>600</v>
      </c>
      <c r="F130" s="224">
        <v>1</v>
      </c>
      <c r="G130" s="62"/>
      <c r="H130" s="160">
        <v>0</v>
      </c>
      <c r="I130" s="138">
        <f t="shared" si="8"/>
        <v>0</v>
      </c>
      <c r="J130" s="138">
        <f t="shared" si="9"/>
        <v>0</v>
      </c>
      <c r="K130" s="152"/>
    </row>
    <row r="131" spans="1:11" s="19" customFormat="1" x14ac:dyDescent="0.25">
      <c r="A131" s="63">
        <v>23</v>
      </c>
      <c r="B131" s="62" t="s">
        <v>602</v>
      </c>
      <c r="C131" s="62" t="s">
        <v>219</v>
      </c>
      <c r="D131" s="63" t="s">
        <v>604</v>
      </c>
      <c r="E131" s="62" t="s">
        <v>318</v>
      </c>
      <c r="F131" s="224">
        <v>1</v>
      </c>
      <c r="G131" s="62"/>
      <c r="H131" s="160">
        <v>0</v>
      </c>
      <c r="I131" s="138">
        <f t="shared" si="8"/>
        <v>0</v>
      </c>
      <c r="J131" s="138">
        <f t="shared" si="9"/>
        <v>0</v>
      </c>
      <c r="K131" s="152"/>
    </row>
    <row r="132" spans="1:11" s="19" customFormat="1" x14ac:dyDescent="0.25">
      <c r="A132" s="63">
        <v>24</v>
      </c>
      <c r="B132" s="62" t="s">
        <v>598</v>
      </c>
      <c r="C132" s="62" t="s">
        <v>220</v>
      </c>
      <c r="D132" s="63" t="s">
        <v>599</v>
      </c>
      <c r="E132" s="62" t="s">
        <v>600</v>
      </c>
      <c r="F132" s="224">
        <v>1</v>
      </c>
      <c r="G132" s="62"/>
      <c r="H132" s="160">
        <v>0</v>
      </c>
      <c r="I132" s="138">
        <f t="shared" si="8"/>
        <v>0</v>
      </c>
      <c r="J132" s="138">
        <f t="shared" si="9"/>
        <v>0</v>
      </c>
      <c r="K132" s="152"/>
    </row>
    <row r="133" spans="1:11" s="19" customFormat="1" x14ac:dyDescent="0.25">
      <c r="A133" s="63">
        <v>25</v>
      </c>
      <c r="B133" s="62" t="s">
        <v>598</v>
      </c>
      <c r="C133" s="62" t="s">
        <v>220</v>
      </c>
      <c r="D133" s="63" t="s">
        <v>599</v>
      </c>
      <c r="E133" s="62" t="s">
        <v>600</v>
      </c>
      <c r="F133" s="224">
        <v>1</v>
      </c>
      <c r="G133" s="62"/>
      <c r="H133" s="160">
        <v>0</v>
      </c>
      <c r="I133" s="138">
        <f t="shared" si="8"/>
        <v>0</v>
      </c>
      <c r="J133" s="138">
        <f t="shared" si="9"/>
        <v>0</v>
      </c>
      <c r="K133" s="152"/>
    </row>
    <row r="134" spans="1:11" s="19" customFormat="1" x14ac:dyDescent="0.25">
      <c r="A134" s="63">
        <v>26</v>
      </c>
      <c r="B134" s="62" t="s">
        <v>598</v>
      </c>
      <c r="C134" s="62" t="s">
        <v>220</v>
      </c>
      <c r="D134" s="63" t="s">
        <v>599</v>
      </c>
      <c r="E134" s="62" t="s">
        <v>600</v>
      </c>
      <c r="F134" s="224">
        <v>1</v>
      </c>
      <c r="G134" s="62"/>
      <c r="H134" s="160">
        <v>0</v>
      </c>
      <c r="I134" s="138">
        <f t="shared" si="8"/>
        <v>0</v>
      </c>
      <c r="J134" s="138">
        <f t="shared" si="9"/>
        <v>0</v>
      </c>
      <c r="K134" s="152"/>
    </row>
    <row r="135" spans="1:11" s="19" customFormat="1" x14ac:dyDescent="0.25">
      <c r="A135" s="63">
        <v>27</v>
      </c>
      <c r="B135" s="62" t="s">
        <v>598</v>
      </c>
      <c r="C135" s="62" t="s">
        <v>220</v>
      </c>
      <c r="D135" s="63" t="s">
        <v>599</v>
      </c>
      <c r="E135" s="62" t="s">
        <v>600</v>
      </c>
      <c r="F135" s="224">
        <v>1</v>
      </c>
      <c r="G135" s="62"/>
      <c r="H135" s="160">
        <v>0</v>
      </c>
      <c r="I135" s="138">
        <f t="shared" si="8"/>
        <v>0</v>
      </c>
      <c r="J135" s="138">
        <f t="shared" si="9"/>
        <v>0</v>
      </c>
      <c r="K135" s="152"/>
    </row>
    <row r="136" spans="1:11" s="19" customFormat="1" x14ac:dyDescent="0.25">
      <c r="A136" s="63">
        <v>28</v>
      </c>
      <c r="B136" s="62" t="s">
        <v>598</v>
      </c>
      <c r="C136" s="62" t="s">
        <v>220</v>
      </c>
      <c r="D136" s="63" t="s">
        <v>599</v>
      </c>
      <c r="E136" s="62" t="s">
        <v>600</v>
      </c>
      <c r="F136" s="224">
        <v>1</v>
      </c>
      <c r="G136" s="62"/>
      <c r="H136" s="160">
        <v>0</v>
      </c>
      <c r="I136" s="138">
        <f t="shared" si="8"/>
        <v>0</v>
      </c>
      <c r="J136" s="138">
        <f t="shared" si="9"/>
        <v>0</v>
      </c>
      <c r="K136" s="152"/>
    </row>
    <row r="137" spans="1:11" s="19" customFormat="1" x14ac:dyDescent="0.25">
      <c r="A137" s="63">
        <v>29</v>
      </c>
      <c r="B137" s="62" t="s">
        <v>598</v>
      </c>
      <c r="C137" s="62" t="s">
        <v>220</v>
      </c>
      <c r="D137" s="63" t="s">
        <v>599</v>
      </c>
      <c r="E137" s="62" t="s">
        <v>600</v>
      </c>
      <c r="F137" s="224">
        <v>1</v>
      </c>
      <c r="G137" s="62"/>
      <c r="H137" s="160">
        <v>0</v>
      </c>
      <c r="I137" s="138">
        <f t="shared" si="8"/>
        <v>0</v>
      </c>
      <c r="J137" s="138">
        <f t="shared" si="9"/>
        <v>0</v>
      </c>
      <c r="K137" s="152"/>
    </row>
    <row r="138" spans="1:11" s="19" customFormat="1" x14ac:dyDescent="0.25">
      <c r="A138" s="63">
        <v>30</v>
      </c>
      <c r="B138" s="62" t="s">
        <v>602</v>
      </c>
      <c r="C138" s="62" t="s">
        <v>219</v>
      </c>
      <c r="D138" s="63" t="s">
        <v>604</v>
      </c>
      <c r="E138" s="62" t="s">
        <v>318</v>
      </c>
      <c r="F138" s="224">
        <v>1</v>
      </c>
      <c r="G138" s="62"/>
      <c r="H138" s="160">
        <v>0</v>
      </c>
      <c r="I138" s="138">
        <f t="shared" si="8"/>
        <v>0</v>
      </c>
      <c r="J138" s="138">
        <f t="shared" si="9"/>
        <v>0</v>
      </c>
      <c r="K138" s="152"/>
    </row>
    <row r="139" spans="1:11" s="19" customFormat="1" x14ac:dyDescent="0.25">
      <c r="A139" s="63">
        <v>31</v>
      </c>
      <c r="B139" s="62" t="s">
        <v>598</v>
      </c>
      <c r="C139" s="62" t="s">
        <v>220</v>
      </c>
      <c r="D139" s="63" t="s">
        <v>601</v>
      </c>
      <c r="E139" s="62" t="s">
        <v>600</v>
      </c>
      <c r="F139" s="224">
        <v>1</v>
      </c>
      <c r="G139" s="62"/>
      <c r="H139" s="160">
        <v>0</v>
      </c>
      <c r="I139" s="138">
        <f t="shared" si="8"/>
        <v>0</v>
      </c>
      <c r="J139" s="138">
        <f t="shared" si="9"/>
        <v>0</v>
      </c>
      <c r="K139" s="152"/>
    </row>
    <row r="140" spans="1:11" s="19" customFormat="1" x14ac:dyDescent="0.25">
      <c r="A140" s="63">
        <v>32</v>
      </c>
      <c r="B140" s="62" t="s">
        <v>598</v>
      </c>
      <c r="C140" s="62" t="s">
        <v>220</v>
      </c>
      <c r="D140" s="63" t="s">
        <v>601</v>
      </c>
      <c r="E140" s="62" t="s">
        <v>600</v>
      </c>
      <c r="F140" s="224">
        <v>1</v>
      </c>
      <c r="G140" s="62"/>
      <c r="H140" s="160">
        <v>0</v>
      </c>
      <c r="I140" s="138">
        <f t="shared" si="8"/>
        <v>0</v>
      </c>
      <c r="J140" s="138">
        <f t="shared" si="9"/>
        <v>0</v>
      </c>
      <c r="K140" s="152"/>
    </row>
    <row r="141" spans="1:11" s="19" customFormat="1" ht="15" customHeight="1" x14ac:dyDescent="0.25">
      <c r="A141" s="63">
        <v>33</v>
      </c>
      <c r="B141" s="62" t="s">
        <v>598</v>
      </c>
      <c r="C141" s="62" t="s">
        <v>220</v>
      </c>
      <c r="D141" s="63" t="s">
        <v>601</v>
      </c>
      <c r="E141" s="62" t="s">
        <v>600</v>
      </c>
      <c r="F141" s="224">
        <v>1</v>
      </c>
      <c r="G141" s="62"/>
      <c r="H141" s="160">
        <v>0</v>
      </c>
      <c r="I141" s="138">
        <f t="shared" si="8"/>
        <v>0</v>
      </c>
      <c r="J141" s="138">
        <f t="shared" si="9"/>
        <v>0</v>
      </c>
      <c r="K141" s="152"/>
    </row>
    <row r="142" spans="1:11" s="19" customFormat="1" ht="14.25" customHeight="1" x14ac:dyDescent="0.25">
      <c r="A142" s="63">
        <v>34</v>
      </c>
      <c r="B142" s="62" t="s">
        <v>598</v>
      </c>
      <c r="C142" s="62" t="s">
        <v>220</v>
      </c>
      <c r="D142" s="63" t="s">
        <v>601</v>
      </c>
      <c r="E142" s="62" t="s">
        <v>600</v>
      </c>
      <c r="F142" s="224">
        <v>1</v>
      </c>
      <c r="G142" s="62"/>
      <c r="H142" s="160">
        <v>0</v>
      </c>
      <c r="I142" s="138">
        <f t="shared" si="8"/>
        <v>0</v>
      </c>
      <c r="J142" s="138">
        <f t="shared" si="9"/>
        <v>0</v>
      </c>
      <c r="K142" s="152"/>
    </row>
    <row r="143" spans="1:11" s="19" customFormat="1" ht="15" customHeight="1" x14ac:dyDescent="0.25">
      <c r="A143" s="63">
        <v>35</v>
      </c>
      <c r="B143" s="62" t="s">
        <v>605</v>
      </c>
      <c r="C143" s="62" t="s">
        <v>219</v>
      </c>
      <c r="D143" s="63" t="s">
        <v>606</v>
      </c>
      <c r="E143" s="62" t="s">
        <v>318</v>
      </c>
      <c r="F143" s="226">
        <v>1</v>
      </c>
      <c r="G143" s="62"/>
      <c r="H143" s="160">
        <v>0</v>
      </c>
      <c r="I143" s="138">
        <f t="shared" si="8"/>
        <v>0</v>
      </c>
      <c r="J143" s="138">
        <f t="shared" si="9"/>
        <v>0</v>
      </c>
      <c r="K143" s="152"/>
    </row>
    <row r="144" spans="1:11" s="19" customFormat="1" ht="14.25" customHeight="1" x14ac:dyDescent="0.25">
      <c r="A144" s="63">
        <v>36</v>
      </c>
      <c r="B144" s="62" t="s">
        <v>598</v>
      </c>
      <c r="C144" s="62" t="s">
        <v>220</v>
      </c>
      <c r="D144" s="63" t="s">
        <v>601</v>
      </c>
      <c r="E144" s="62" t="s">
        <v>600</v>
      </c>
      <c r="F144" s="226">
        <v>1</v>
      </c>
      <c r="G144" s="62"/>
      <c r="H144" s="160">
        <v>0</v>
      </c>
      <c r="I144" s="138">
        <f t="shared" si="8"/>
        <v>0</v>
      </c>
      <c r="J144" s="138">
        <f t="shared" si="9"/>
        <v>0</v>
      </c>
      <c r="K144" s="152"/>
    </row>
    <row r="145" spans="1:11" s="19" customFormat="1" x14ac:dyDescent="0.25">
      <c r="A145" s="63">
        <v>37</v>
      </c>
      <c r="B145" s="62" t="s">
        <v>598</v>
      </c>
      <c r="C145" s="62" t="s">
        <v>220</v>
      </c>
      <c r="D145" s="63" t="s">
        <v>601</v>
      </c>
      <c r="E145" s="62" t="s">
        <v>600</v>
      </c>
      <c r="F145" s="226">
        <v>1</v>
      </c>
      <c r="G145" s="62"/>
      <c r="H145" s="160">
        <v>0</v>
      </c>
      <c r="I145" s="138">
        <f t="shared" si="8"/>
        <v>0</v>
      </c>
      <c r="J145" s="138">
        <f t="shared" si="9"/>
        <v>0</v>
      </c>
      <c r="K145" s="152"/>
    </row>
    <row r="146" spans="1:11" s="19" customFormat="1" x14ac:dyDescent="0.25">
      <c r="A146" s="63">
        <v>38</v>
      </c>
      <c r="B146" s="62" t="s">
        <v>598</v>
      </c>
      <c r="C146" s="62" t="s">
        <v>220</v>
      </c>
      <c r="D146" s="63" t="s">
        <v>601</v>
      </c>
      <c r="E146" s="62" t="s">
        <v>600</v>
      </c>
      <c r="F146" s="226">
        <v>1</v>
      </c>
      <c r="G146" s="62"/>
      <c r="H146" s="160">
        <v>0</v>
      </c>
      <c r="I146" s="138">
        <f t="shared" si="8"/>
        <v>0</v>
      </c>
      <c r="J146" s="138">
        <f t="shared" si="9"/>
        <v>0</v>
      </c>
      <c r="K146" s="152"/>
    </row>
    <row r="147" spans="1:11" s="19" customFormat="1" x14ac:dyDescent="0.25">
      <c r="A147" s="63">
        <v>39</v>
      </c>
      <c r="B147" s="62" t="s">
        <v>598</v>
      </c>
      <c r="C147" s="62" t="s">
        <v>220</v>
      </c>
      <c r="D147" s="63" t="s">
        <v>601</v>
      </c>
      <c r="E147" s="62" t="s">
        <v>600</v>
      </c>
      <c r="F147" s="226">
        <v>1</v>
      </c>
      <c r="G147" s="62"/>
      <c r="H147" s="160">
        <v>0</v>
      </c>
      <c r="I147" s="138">
        <f t="shared" si="8"/>
        <v>0</v>
      </c>
      <c r="J147" s="138">
        <f t="shared" si="9"/>
        <v>0</v>
      </c>
      <c r="K147" s="152"/>
    </row>
    <row r="148" spans="1:11" s="19" customFormat="1" x14ac:dyDescent="0.25">
      <c r="A148" s="63">
        <v>40</v>
      </c>
      <c r="B148" s="62" t="s">
        <v>602</v>
      </c>
      <c r="C148" s="62" t="s">
        <v>219</v>
      </c>
      <c r="D148" s="63" t="s">
        <v>603</v>
      </c>
      <c r="E148" s="62" t="s">
        <v>318</v>
      </c>
      <c r="F148" s="226">
        <v>1</v>
      </c>
      <c r="G148" s="62"/>
      <c r="H148" s="160">
        <v>0</v>
      </c>
      <c r="I148" s="138">
        <f t="shared" si="8"/>
        <v>0</v>
      </c>
      <c r="J148" s="138">
        <f t="shared" si="9"/>
        <v>0</v>
      </c>
      <c r="K148" s="152"/>
    </row>
    <row r="149" spans="1:11" x14ac:dyDescent="0.25">
      <c r="A149" s="63">
        <v>41</v>
      </c>
      <c r="B149" s="62" t="s">
        <v>598</v>
      </c>
      <c r="C149" s="62" t="s">
        <v>220</v>
      </c>
      <c r="D149" s="63" t="s">
        <v>599</v>
      </c>
      <c r="E149" s="62" t="s">
        <v>600</v>
      </c>
      <c r="F149" s="226">
        <v>1</v>
      </c>
      <c r="G149" s="62"/>
      <c r="H149" s="160">
        <v>0</v>
      </c>
      <c r="I149" s="138">
        <f t="shared" si="8"/>
        <v>0</v>
      </c>
      <c r="J149" s="138">
        <f t="shared" si="9"/>
        <v>0</v>
      </c>
    </row>
    <row r="150" spans="1:11" x14ac:dyDescent="0.25">
      <c r="A150" s="63">
        <v>42</v>
      </c>
      <c r="B150" s="62" t="s">
        <v>598</v>
      </c>
      <c r="C150" s="62" t="s">
        <v>220</v>
      </c>
      <c r="D150" s="63" t="s">
        <v>599</v>
      </c>
      <c r="E150" s="62" t="s">
        <v>600</v>
      </c>
      <c r="F150" s="226">
        <v>1</v>
      </c>
      <c r="G150" s="62"/>
      <c r="H150" s="160">
        <v>0</v>
      </c>
      <c r="I150" s="138">
        <f t="shared" si="8"/>
        <v>0</v>
      </c>
      <c r="J150" s="138">
        <f t="shared" si="9"/>
        <v>0</v>
      </c>
    </row>
    <row r="151" spans="1:11" s="123" customFormat="1" ht="14.25" customHeight="1" x14ac:dyDescent="0.25">
      <c r="A151" s="63">
        <v>43</v>
      </c>
      <c r="B151" s="62" t="s">
        <v>598</v>
      </c>
      <c r="C151" s="62" t="s">
        <v>220</v>
      </c>
      <c r="D151" s="63" t="s">
        <v>599</v>
      </c>
      <c r="E151" s="62" t="s">
        <v>600</v>
      </c>
      <c r="F151" s="226">
        <v>1</v>
      </c>
      <c r="G151" s="62"/>
      <c r="H151" s="160">
        <v>0</v>
      </c>
      <c r="I151" s="138">
        <f t="shared" si="8"/>
        <v>0</v>
      </c>
      <c r="J151" s="138">
        <f t="shared" si="9"/>
        <v>0</v>
      </c>
      <c r="K151" s="196"/>
    </row>
    <row r="152" spans="1:11" s="123" customFormat="1" x14ac:dyDescent="0.25">
      <c r="A152" s="63">
        <v>44</v>
      </c>
      <c r="B152" s="62" t="s">
        <v>598</v>
      </c>
      <c r="C152" s="62" t="s">
        <v>220</v>
      </c>
      <c r="D152" s="63" t="s">
        <v>599</v>
      </c>
      <c r="E152" s="62" t="s">
        <v>600</v>
      </c>
      <c r="F152" s="226">
        <v>1</v>
      </c>
      <c r="G152" s="62"/>
      <c r="H152" s="160">
        <v>0</v>
      </c>
      <c r="I152" s="138">
        <f t="shared" si="8"/>
        <v>0</v>
      </c>
      <c r="J152" s="138">
        <f t="shared" si="9"/>
        <v>0</v>
      </c>
      <c r="K152" s="196"/>
    </row>
    <row r="153" spans="1:11" s="123" customFormat="1" x14ac:dyDescent="0.25">
      <c r="A153" s="63">
        <v>45</v>
      </c>
      <c r="B153" s="62" t="s">
        <v>598</v>
      </c>
      <c r="C153" s="62" t="s">
        <v>220</v>
      </c>
      <c r="D153" s="63" t="s">
        <v>599</v>
      </c>
      <c r="E153" s="62" t="s">
        <v>600</v>
      </c>
      <c r="F153" s="226">
        <v>1</v>
      </c>
      <c r="G153" s="62"/>
      <c r="H153" s="160">
        <v>0</v>
      </c>
      <c r="I153" s="138">
        <f t="shared" si="8"/>
        <v>0</v>
      </c>
      <c r="J153" s="138">
        <f t="shared" si="9"/>
        <v>0</v>
      </c>
      <c r="K153" s="196"/>
    </row>
    <row r="154" spans="1:11" x14ac:dyDescent="0.25">
      <c r="A154" s="63">
        <v>46</v>
      </c>
      <c r="B154" s="62" t="s">
        <v>598</v>
      </c>
      <c r="C154" s="62" t="s">
        <v>220</v>
      </c>
      <c r="D154" s="63" t="s">
        <v>599</v>
      </c>
      <c r="E154" s="62" t="s">
        <v>600</v>
      </c>
      <c r="F154" s="226">
        <v>1</v>
      </c>
      <c r="G154" s="62"/>
      <c r="H154" s="160">
        <v>0</v>
      </c>
      <c r="I154" s="138">
        <f t="shared" si="8"/>
        <v>0</v>
      </c>
      <c r="J154" s="138">
        <f t="shared" si="9"/>
        <v>0</v>
      </c>
    </row>
    <row r="155" spans="1:11" x14ac:dyDescent="0.25">
      <c r="A155" s="63">
        <v>47</v>
      </c>
      <c r="B155" s="62" t="s">
        <v>598</v>
      </c>
      <c r="C155" s="62" t="s">
        <v>220</v>
      </c>
      <c r="D155" s="63" t="s">
        <v>599</v>
      </c>
      <c r="E155" s="62" t="s">
        <v>600</v>
      </c>
      <c r="F155" s="226">
        <v>1</v>
      </c>
      <c r="G155" s="62"/>
      <c r="H155" s="160">
        <v>0</v>
      </c>
      <c r="I155" s="138">
        <f t="shared" si="8"/>
        <v>0</v>
      </c>
      <c r="J155" s="138">
        <f t="shared" si="9"/>
        <v>0</v>
      </c>
    </row>
    <row r="156" spans="1:11" x14ac:dyDescent="0.25">
      <c r="A156" s="63">
        <v>48</v>
      </c>
      <c r="B156" s="62" t="s">
        <v>598</v>
      </c>
      <c r="C156" s="62" t="s">
        <v>220</v>
      </c>
      <c r="D156" s="63" t="s">
        <v>599</v>
      </c>
      <c r="E156" s="62" t="s">
        <v>600</v>
      </c>
      <c r="F156" s="226">
        <v>1</v>
      </c>
      <c r="G156" s="62"/>
      <c r="H156" s="160">
        <v>0</v>
      </c>
      <c r="I156" s="138">
        <f t="shared" si="8"/>
        <v>0</v>
      </c>
      <c r="J156" s="138">
        <f t="shared" si="9"/>
        <v>0</v>
      </c>
    </row>
    <row r="157" spans="1:11" x14ac:dyDescent="0.25">
      <c r="A157" s="63">
        <v>49</v>
      </c>
      <c r="B157" s="62" t="s">
        <v>602</v>
      </c>
      <c r="C157" s="62" t="s">
        <v>219</v>
      </c>
      <c r="D157" s="63" t="s">
        <v>603</v>
      </c>
      <c r="E157" s="62" t="s">
        <v>318</v>
      </c>
      <c r="F157" s="226">
        <v>1</v>
      </c>
      <c r="G157" s="62"/>
      <c r="H157" s="160">
        <v>0</v>
      </c>
      <c r="I157" s="138">
        <f t="shared" si="8"/>
        <v>0</v>
      </c>
      <c r="J157" s="138">
        <f t="shared" si="9"/>
        <v>0</v>
      </c>
    </row>
    <row r="158" spans="1:11" x14ac:dyDescent="0.25">
      <c r="A158" s="63">
        <v>50</v>
      </c>
      <c r="B158" s="62" t="s">
        <v>598</v>
      </c>
      <c r="C158" s="62" t="s">
        <v>220</v>
      </c>
      <c r="D158" s="63" t="s">
        <v>599</v>
      </c>
      <c r="E158" s="62" t="s">
        <v>600</v>
      </c>
      <c r="F158" s="226">
        <v>1</v>
      </c>
      <c r="G158" s="62"/>
      <c r="H158" s="160">
        <v>0</v>
      </c>
      <c r="I158" s="138">
        <f t="shared" si="8"/>
        <v>0</v>
      </c>
      <c r="J158" s="138">
        <f t="shared" si="9"/>
        <v>0</v>
      </c>
    </row>
    <row r="159" spans="1:11" x14ac:dyDescent="0.25">
      <c r="A159" s="63">
        <v>51</v>
      </c>
      <c r="B159" s="62" t="s">
        <v>598</v>
      </c>
      <c r="C159" s="62" t="s">
        <v>220</v>
      </c>
      <c r="D159" s="63" t="s">
        <v>599</v>
      </c>
      <c r="E159" s="62" t="s">
        <v>600</v>
      </c>
      <c r="F159" s="226">
        <v>1</v>
      </c>
      <c r="G159" s="62"/>
      <c r="H159" s="160">
        <v>0</v>
      </c>
      <c r="I159" s="138">
        <f t="shared" si="8"/>
        <v>0</v>
      </c>
      <c r="J159" s="138">
        <f t="shared" si="9"/>
        <v>0</v>
      </c>
    </row>
    <row r="160" spans="1:11" x14ac:dyDescent="0.25">
      <c r="A160" s="63">
        <v>52</v>
      </c>
      <c r="B160" s="62" t="s">
        <v>598</v>
      </c>
      <c r="C160" s="62" t="s">
        <v>220</v>
      </c>
      <c r="D160" s="63" t="s">
        <v>599</v>
      </c>
      <c r="E160" s="62" t="s">
        <v>600</v>
      </c>
      <c r="F160" s="226">
        <v>1</v>
      </c>
      <c r="G160" s="62"/>
      <c r="H160" s="160">
        <v>0</v>
      </c>
      <c r="I160" s="138">
        <f t="shared" si="8"/>
        <v>0</v>
      </c>
      <c r="J160" s="138">
        <f t="shared" si="9"/>
        <v>0</v>
      </c>
    </row>
    <row r="161" spans="1:11" s="123" customFormat="1" ht="14.25" customHeight="1" x14ac:dyDescent="0.25">
      <c r="A161" s="63">
        <v>53</v>
      </c>
      <c r="B161" s="62" t="s">
        <v>598</v>
      </c>
      <c r="C161" s="62" t="s">
        <v>220</v>
      </c>
      <c r="D161" s="63" t="s">
        <v>599</v>
      </c>
      <c r="E161" s="62" t="s">
        <v>600</v>
      </c>
      <c r="F161" s="226">
        <v>1</v>
      </c>
      <c r="G161" s="62"/>
      <c r="H161" s="160">
        <v>0</v>
      </c>
      <c r="I161" s="138">
        <f t="shared" si="8"/>
        <v>0</v>
      </c>
      <c r="J161" s="138">
        <f t="shared" si="9"/>
        <v>0</v>
      </c>
      <c r="K161" s="196"/>
    </row>
    <row r="162" spans="1:11" s="123" customFormat="1" ht="15" customHeight="1" x14ac:dyDescent="0.25">
      <c r="A162" s="63">
        <v>54</v>
      </c>
      <c r="B162" s="62" t="s">
        <v>598</v>
      </c>
      <c r="C162" s="62" t="s">
        <v>220</v>
      </c>
      <c r="D162" s="63" t="s">
        <v>599</v>
      </c>
      <c r="E162" s="62" t="s">
        <v>600</v>
      </c>
      <c r="F162" s="226">
        <v>1</v>
      </c>
      <c r="G162" s="62"/>
      <c r="H162" s="160">
        <v>0</v>
      </c>
      <c r="I162" s="138">
        <f t="shared" si="8"/>
        <v>0</v>
      </c>
      <c r="J162" s="138">
        <f t="shared" si="9"/>
        <v>0</v>
      </c>
      <c r="K162" s="196"/>
    </row>
    <row r="163" spans="1:11" s="123" customFormat="1" x14ac:dyDescent="0.25">
      <c r="A163" s="63">
        <v>55</v>
      </c>
      <c r="B163" s="62" t="s">
        <v>598</v>
      </c>
      <c r="C163" s="62" t="s">
        <v>220</v>
      </c>
      <c r="D163" s="63" t="s">
        <v>601</v>
      </c>
      <c r="E163" s="62" t="s">
        <v>600</v>
      </c>
      <c r="F163" s="226">
        <v>1</v>
      </c>
      <c r="G163" s="62"/>
      <c r="H163" s="160">
        <v>0</v>
      </c>
      <c r="I163" s="138">
        <f t="shared" si="8"/>
        <v>0</v>
      </c>
      <c r="J163" s="138">
        <f t="shared" si="9"/>
        <v>0</v>
      </c>
      <c r="K163" s="196"/>
    </row>
    <row r="164" spans="1:11" s="19" customFormat="1" x14ac:dyDescent="0.25">
      <c r="A164" s="63">
        <v>56</v>
      </c>
      <c r="B164" s="62" t="s">
        <v>598</v>
      </c>
      <c r="C164" s="62" t="s">
        <v>220</v>
      </c>
      <c r="D164" s="63" t="s">
        <v>601</v>
      </c>
      <c r="E164" s="62" t="s">
        <v>600</v>
      </c>
      <c r="F164" s="226">
        <v>1</v>
      </c>
      <c r="G164" s="62"/>
      <c r="H164" s="160">
        <v>0</v>
      </c>
      <c r="I164" s="138">
        <f t="shared" si="8"/>
        <v>0</v>
      </c>
      <c r="J164" s="138">
        <f t="shared" si="9"/>
        <v>0</v>
      </c>
      <c r="K164" s="152"/>
    </row>
    <row r="165" spans="1:11" s="19" customFormat="1" x14ac:dyDescent="0.25">
      <c r="A165" s="63">
        <v>57</v>
      </c>
      <c r="B165" s="62" t="s">
        <v>598</v>
      </c>
      <c r="C165" s="62" t="s">
        <v>220</v>
      </c>
      <c r="D165" s="63" t="s">
        <v>601</v>
      </c>
      <c r="E165" s="62" t="s">
        <v>600</v>
      </c>
      <c r="F165" s="226">
        <v>1</v>
      </c>
      <c r="G165" s="62"/>
      <c r="H165" s="160">
        <v>0</v>
      </c>
      <c r="I165" s="138">
        <f t="shared" si="8"/>
        <v>0</v>
      </c>
      <c r="J165" s="138">
        <f t="shared" si="9"/>
        <v>0</v>
      </c>
      <c r="K165" s="152"/>
    </row>
    <row r="166" spans="1:11" s="19" customFormat="1" x14ac:dyDescent="0.25">
      <c r="A166" s="63">
        <v>58</v>
      </c>
      <c r="B166" s="62" t="s">
        <v>97</v>
      </c>
      <c r="C166" s="62" t="s">
        <v>219</v>
      </c>
      <c r="D166" s="63" t="s">
        <v>607</v>
      </c>
      <c r="E166" s="62" t="s">
        <v>318</v>
      </c>
      <c r="F166" s="226">
        <v>1</v>
      </c>
      <c r="G166" s="62"/>
      <c r="H166" s="160">
        <v>0</v>
      </c>
      <c r="I166" s="138">
        <f t="shared" si="8"/>
        <v>0</v>
      </c>
      <c r="J166" s="138">
        <f t="shared" si="9"/>
        <v>0</v>
      </c>
      <c r="K166" s="152"/>
    </row>
    <row r="167" spans="1:11" s="19" customFormat="1" x14ac:dyDescent="0.25">
      <c r="A167" s="63">
        <v>59</v>
      </c>
      <c r="B167" s="62" t="s">
        <v>598</v>
      </c>
      <c r="C167" s="62" t="s">
        <v>220</v>
      </c>
      <c r="D167" s="63" t="s">
        <v>601</v>
      </c>
      <c r="E167" s="62" t="s">
        <v>600</v>
      </c>
      <c r="F167" s="62">
        <v>1</v>
      </c>
      <c r="G167" s="62"/>
      <c r="H167" s="160">
        <v>0</v>
      </c>
      <c r="I167" s="138">
        <f t="shared" si="8"/>
        <v>0</v>
      </c>
      <c r="J167" s="138">
        <f t="shared" si="9"/>
        <v>0</v>
      </c>
      <c r="K167" s="152"/>
    </row>
    <row r="168" spans="1:11" s="19" customFormat="1" x14ac:dyDescent="0.25">
      <c r="A168" s="63">
        <v>60</v>
      </c>
      <c r="B168" s="62" t="s">
        <v>598</v>
      </c>
      <c r="C168" s="62" t="s">
        <v>220</v>
      </c>
      <c r="D168" s="63" t="s">
        <v>601</v>
      </c>
      <c r="E168" s="62" t="s">
        <v>600</v>
      </c>
      <c r="F168" s="62">
        <v>1</v>
      </c>
      <c r="G168" s="62"/>
      <c r="H168" s="160">
        <v>0</v>
      </c>
      <c r="I168" s="138">
        <f t="shared" si="8"/>
        <v>0</v>
      </c>
      <c r="J168" s="138">
        <f t="shared" si="9"/>
        <v>0</v>
      </c>
      <c r="K168" s="152"/>
    </row>
    <row r="169" spans="1:11" s="19" customFormat="1" x14ac:dyDescent="0.25">
      <c r="A169" s="63">
        <v>61</v>
      </c>
      <c r="B169" s="62" t="s">
        <v>608</v>
      </c>
      <c r="C169" s="62" t="s">
        <v>220</v>
      </c>
      <c r="D169" s="63" t="s">
        <v>609</v>
      </c>
      <c r="E169" s="62" t="s">
        <v>610</v>
      </c>
      <c r="F169" s="62">
        <v>1</v>
      </c>
      <c r="G169" s="62"/>
      <c r="H169" s="160">
        <v>0</v>
      </c>
      <c r="I169" s="138">
        <f t="shared" si="8"/>
        <v>0</v>
      </c>
      <c r="J169" s="138">
        <f t="shared" si="9"/>
        <v>0</v>
      </c>
      <c r="K169" s="152"/>
    </row>
    <row r="170" spans="1:11" s="19" customFormat="1" x14ac:dyDescent="0.25">
      <c r="A170" s="72">
        <v>62</v>
      </c>
      <c r="B170" s="55" t="s">
        <v>611</v>
      </c>
      <c r="C170" s="55" t="s">
        <v>220</v>
      </c>
      <c r="D170" s="72" t="s">
        <v>612</v>
      </c>
      <c r="E170" s="55" t="s">
        <v>613</v>
      </c>
      <c r="F170" s="55">
        <v>1</v>
      </c>
      <c r="G170" s="55"/>
      <c r="H170" s="160">
        <v>0</v>
      </c>
      <c r="I170" s="138">
        <f t="shared" si="8"/>
        <v>0</v>
      </c>
      <c r="J170" s="138">
        <f t="shared" si="9"/>
        <v>0</v>
      </c>
      <c r="K170" s="152"/>
    </row>
    <row r="171" spans="1:11" s="19" customFormat="1" x14ac:dyDescent="0.25">
      <c r="A171" s="72">
        <v>63</v>
      </c>
      <c r="B171" s="55" t="s">
        <v>611</v>
      </c>
      <c r="C171" s="55" t="s">
        <v>220</v>
      </c>
      <c r="D171" s="72" t="s">
        <v>614</v>
      </c>
      <c r="E171" s="55" t="s">
        <v>613</v>
      </c>
      <c r="F171" s="55">
        <v>1</v>
      </c>
      <c r="G171" s="55" t="s">
        <v>329</v>
      </c>
      <c r="H171" s="160">
        <v>0</v>
      </c>
      <c r="I171" s="138">
        <f t="shared" si="8"/>
        <v>0</v>
      </c>
      <c r="J171" s="138">
        <f t="shared" si="9"/>
        <v>0</v>
      </c>
      <c r="K171" s="152"/>
    </row>
    <row r="172" spans="1:11" s="19" customFormat="1" x14ac:dyDescent="0.25">
      <c r="A172" s="72">
        <v>64</v>
      </c>
      <c r="B172" s="55" t="s">
        <v>615</v>
      </c>
      <c r="C172" s="55" t="s">
        <v>616</v>
      </c>
      <c r="D172" s="72" t="s">
        <v>617</v>
      </c>
      <c r="E172" s="55" t="s">
        <v>613</v>
      </c>
      <c r="F172" s="55">
        <v>1</v>
      </c>
      <c r="G172" s="55"/>
      <c r="H172" s="160">
        <v>0</v>
      </c>
      <c r="I172" s="138">
        <f t="shared" si="8"/>
        <v>0</v>
      </c>
      <c r="J172" s="138">
        <f t="shared" si="9"/>
        <v>0</v>
      </c>
      <c r="K172" s="152"/>
    </row>
    <row r="173" spans="1:11" s="19" customFormat="1" x14ac:dyDescent="0.25">
      <c r="A173" s="63">
        <v>65</v>
      </c>
      <c r="B173" s="62" t="s">
        <v>618</v>
      </c>
      <c r="C173" s="62" t="s">
        <v>564</v>
      </c>
      <c r="D173" s="63" t="s">
        <v>244</v>
      </c>
      <c r="E173" s="62" t="s">
        <v>564</v>
      </c>
      <c r="F173" s="62">
        <v>1</v>
      </c>
      <c r="G173" s="62"/>
      <c r="H173" s="160">
        <v>0</v>
      </c>
      <c r="I173" s="138">
        <f t="shared" ref="I173:I178" si="10">F173*H173</f>
        <v>0</v>
      </c>
      <c r="J173" s="138">
        <f t="shared" ref="J173:J178" si="11">I173*1.23</f>
        <v>0</v>
      </c>
      <c r="K173" s="152"/>
    </row>
    <row r="174" spans="1:11" s="19" customFormat="1" x14ac:dyDescent="0.25">
      <c r="A174" s="63">
        <v>66</v>
      </c>
      <c r="B174" s="62" t="s">
        <v>618</v>
      </c>
      <c r="C174" s="62" t="s">
        <v>564</v>
      </c>
      <c r="D174" s="63" t="s">
        <v>244</v>
      </c>
      <c r="E174" s="62" t="s">
        <v>564</v>
      </c>
      <c r="F174" s="62">
        <v>1</v>
      </c>
      <c r="G174" s="62"/>
      <c r="H174" s="160">
        <v>0</v>
      </c>
      <c r="I174" s="138">
        <f t="shared" si="10"/>
        <v>0</v>
      </c>
      <c r="J174" s="138">
        <f t="shared" si="11"/>
        <v>0</v>
      </c>
      <c r="K174" s="152"/>
    </row>
    <row r="175" spans="1:11" s="19" customFormat="1" x14ac:dyDescent="0.25">
      <c r="A175" s="63">
        <v>67</v>
      </c>
      <c r="B175" s="62" t="s">
        <v>618</v>
      </c>
      <c r="C175" s="62" t="s">
        <v>564</v>
      </c>
      <c r="D175" s="63" t="s">
        <v>244</v>
      </c>
      <c r="E175" s="62" t="s">
        <v>564</v>
      </c>
      <c r="F175" s="62">
        <v>1</v>
      </c>
      <c r="G175" s="62"/>
      <c r="H175" s="160">
        <v>0</v>
      </c>
      <c r="I175" s="138">
        <f t="shared" si="10"/>
        <v>0</v>
      </c>
      <c r="J175" s="138">
        <f t="shared" si="11"/>
        <v>0</v>
      </c>
      <c r="K175" s="152"/>
    </row>
    <row r="176" spans="1:11" s="19" customFormat="1" x14ac:dyDescent="0.25">
      <c r="A176" s="63">
        <v>68</v>
      </c>
      <c r="B176" s="62" t="s">
        <v>97</v>
      </c>
      <c r="C176" s="62" t="s">
        <v>219</v>
      </c>
      <c r="D176" s="63" t="s">
        <v>619</v>
      </c>
      <c r="E176" s="62" t="s">
        <v>318</v>
      </c>
      <c r="F176" s="224">
        <v>1</v>
      </c>
      <c r="G176" s="62"/>
      <c r="H176" s="160">
        <v>0</v>
      </c>
      <c r="I176" s="138">
        <f t="shared" si="10"/>
        <v>0</v>
      </c>
      <c r="J176" s="138">
        <f t="shared" si="11"/>
        <v>0</v>
      </c>
      <c r="K176" s="152"/>
    </row>
    <row r="177" spans="1:12" s="19" customFormat="1" x14ac:dyDescent="0.25">
      <c r="A177" s="63">
        <v>69</v>
      </c>
      <c r="B177" s="62" t="s">
        <v>74</v>
      </c>
      <c r="C177" s="62" t="s">
        <v>219</v>
      </c>
      <c r="D177" s="63" t="s">
        <v>619</v>
      </c>
      <c r="E177" s="62" t="s">
        <v>318</v>
      </c>
      <c r="F177" s="224">
        <v>1</v>
      </c>
      <c r="G177" s="62"/>
      <c r="H177" s="160">
        <v>0</v>
      </c>
      <c r="I177" s="138">
        <f t="shared" si="10"/>
        <v>0</v>
      </c>
      <c r="J177" s="138">
        <f t="shared" si="11"/>
        <v>0</v>
      </c>
      <c r="K177" s="152"/>
    </row>
    <row r="178" spans="1:12" s="19" customFormat="1" x14ac:dyDescent="0.25">
      <c r="A178" s="72">
        <v>70</v>
      </c>
      <c r="B178" s="55" t="s">
        <v>618</v>
      </c>
      <c r="C178" s="55" t="s">
        <v>13</v>
      </c>
      <c r="D178" s="72" t="s">
        <v>620</v>
      </c>
      <c r="E178" s="55" t="s">
        <v>126</v>
      </c>
      <c r="F178" s="72">
        <v>1</v>
      </c>
      <c r="G178" s="227" t="s">
        <v>329</v>
      </c>
      <c r="H178" s="160">
        <v>0</v>
      </c>
      <c r="I178" s="138">
        <f t="shared" si="10"/>
        <v>0</v>
      </c>
      <c r="J178" s="138">
        <f t="shared" si="11"/>
        <v>0</v>
      </c>
      <c r="K178" s="152"/>
    </row>
    <row r="179" spans="1:12" s="19" customFormat="1" x14ac:dyDescent="0.25">
      <c r="A179" s="72"/>
      <c r="B179" s="55"/>
      <c r="C179" s="55" t="s">
        <v>17</v>
      </c>
      <c r="D179" s="72" t="s">
        <v>621</v>
      </c>
      <c r="E179" s="55" t="s">
        <v>126</v>
      </c>
      <c r="F179" s="72"/>
      <c r="G179" s="227" t="s">
        <v>329</v>
      </c>
      <c r="H179" s="231" t="s">
        <v>669</v>
      </c>
      <c r="I179" s="231" t="s">
        <v>669</v>
      </c>
      <c r="J179" s="231" t="s">
        <v>669</v>
      </c>
      <c r="K179" s="152"/>
    </row>
    <row r="180" spans="1:12" s="19" customFormat="1" x14ac:dyDescent="0.25">
      <c r="A180" s="72">
        <v>71</v>
      </c>
      <c r="B180" s="55" t="s">
        <v>618</v>
      </c>
      <c r="C180" s="55" t="s">
        <v>622</v>
      </c>
      <c r="D180" s="72" t="s">
        <v>623</v>
      </c>
      <c r="E180" s="55"/>
      <c r="F180" s="72">
        <v>1</v>
      </c>
      <c r="G180" s="227" t="s">
        <v>329</v>
      </c>
      <c r="H180" s="160">
        <v>0</v>
      </c>
      <c r="I180" s="138">
        <f>F180*H180</f>
        <v>0</v>
      </c>
      <c r="J180" s="138">
        <f>I180*1.23</f>
        <v>0</v>
      </c>
      <c r="K180" s="152"/>
    </row>
    <row r="181" spans="1:12" s="19" customFormat="1" x14ac:dyDescent="0.25">
      <c r="A181" s="72"/>
      <c r="B181" s="55"/>
      <c r="C181" s="55" t="s">
        <v>624</v>
      </c>
      <c r="D181" s="72" t="s">
        <v>625</v>
      </c>
      <c r="E181" s="55"/>
      <c r="F181" s="72"/>
      <c r="G181" s="227" t="s">
        <v>329</v>
      </c>
      <c r="H181" s="231" t="s">
        <v>669</v>
      </c>
      <c r="I181" s="231" t="s">
        <v>669</v>
      </c>
      <c r="J181" s="231" t="s">
        <v>669</v>
      </c>
      <c r="K181" s="152"/>
    </row>
    <row r="182" spans="1:12" s="19" customFormat="1" x14ac:dyDescent="0.25">
      <c r="A182" s="63">
        <v>72</v>
      </c>
      <c r="B182" s="62" t="s">
        <v>74</v>
      </c>
      <c r="C182" s="62" t="s">
        <v>622</v>
      </c>
      <c r="D182" s="63" t="s">
        <v>626</v>
      </c>
      <c r="E182" s="62" t="s">
        <v>126</v>
      </c>
      <c r="F182" s="63">
        <v>1</v>
      </c>
      <c r="G182" s="130" t="s">
        <v>329</v>
      </c>
      <c r="H182" s="160">
        <v>0</v>
      </c>
      <c r="I182" s="138">
        <f t="shared" ref="I182:I188" si="12">F182*H182</f>
        <v>0</v>
      </c>
      <c r="J182" s="138">
        <f t="shared" ref="J182:J188" si="13">I182*1.23</f>
        <v>0</v>
      </c>
      <c r="K182" s="152"/>
    </row>
    <row r="183" spans="1:12" s="19" customFormat="1" x14ac:dyDescent="0.25">
      <c r="A183" s="63">
        <v>73</v>
      </c>
      <c r="B183" s="62" t="s">
        <v>74</v>
      </c>
      <c r="C183" s="62" t="s">
        <v>622</v>
      </c>
      <c r="D183" s="63" t="s">
        <v>627</v>
      </c>
      <c r="E183" s="62" t="s">
        <v>126</v>
      </c>
      <c r="F183" s="63">
        <v>1</v>
      </c>
      <c r="G183" s="130" t="s">
        <v>329</v>
      </c>
      <c r="H183" s="160">
        <v>0</v>
      </c>
      <c r="I183" s="138">
        <f t="shared" si="12"/>
        <v>0</v>
      </c>
      <c r="J183" s="138">
        <f t="shared" si="13"/>
        <v>0</v>
      </c>
      <c r="K183" s="152"/>
    </row>
    <row r="184" spans="1:12" s="19" customFormat="1" x14ac:dyDescent="0.25">
      <c r="A184" s="63">
        <v>74</v>
      </c>
      <c r="B184" s="62" t="s">
        <v>74</v>
      </c>
      <c r="C184" s="62" t="s">
        <v>622</v>
      </c>
      <c r="D184" s="63" t="s">
        <v>628</v>
      </c>
      <c r="E184" s="62" t="s">
        <v>126</v>
      </c>
      <c r="F184" s="63">
        <v>1</v>
      </c>
      <c r="G184" s="130" t="s">
        <v>329</v>
      </c>
      <c r="H184" s="160">
        <v>0</v>
      </c>
      <c r="I184" s="138">
        <f t="shared" si="12"/>
        <v>0</v>
      </c>
      <c r="J184" s="138">
        <f t="shared" si="13"/>
        <v>0</v>
      </c>
      <c r="K184" s="152"/>
    </row>
    <row r="185" spans="1:12" s="19" customFormat="1" x14ac:dyDescent="0.25">
      <c r="A185" s="63">
        <v>75</v>
      </c>
      <c r="B185" s="62" t="s">
        <v>74</v>
      </c>
      <c r="C185" s="62" t="s">
        <v>622</v>
      </c>
      <c r="D185" s="63" t="s">
        <v>629</v>
      </c>
      <c r="E185" s="62" t="s">
        <v>126</v>
      </c>
      <c r="F185" s="63">
        <v>1</v>
      </c>
      <c r="G185" s="130" t="s">
        <v>329</v>
      </c>
      <c r="H185" s="160">
        <v>0</v>
      </c>
      <c r="I185" s="138">
        <f t="shared" si="12"/>
        <v>0</v>
      </c>
      <c r="J185" s="138">
        <f t="shared" si="13"/>
        <v>0</v>
      </c>
      <c r="K185" s="152"/>
    </row>
    <row r="186" spans="1:12" s="19" customFormat="1" x14ac:dyDescent="0.25">
      <c r="A186" s="228">
        <v>76</v>
      </c>
      <c r="B186" s="215" t="s">
        <v>630</v>
      </c>
      <c r="C186" s="215" t="s">
        <v>577</v>
      </c>
      <c r="D186" s="228"/>
      <c r="E186" s="215"/>
      <c r="F186" s="228">
        <v>1</v>
      </c>
      <c r="G186" s="215"/>
      <c r="H186" s="160">
        <v>0</v>
      </c>
      <c r="I186" s="138">
        <f t="shared" si="12"/>
        <v>0</v>
      </c>
      <c r="J186" s="138">
        <f t="shared" si="13"/>
        <v>0</v>
      </c>
      <c r="K186" s="152"/>
    </row>
    <row r="187" spans="1:12" s="19" customFormat="1" x14ac:dyDescent="0.25">
      <c r="A187" s="228">
        <v>77</v>
      </c>
      <c r="B187" s="215" t="s">
        <v>630</v>
      </c>
      <c r="C187" s="215" t="s">
        <v>577</v>
      </c>
      <c r="D187" s="228"/>
      <c r="E187" s="215"/>
      <c r="F187" s="228">
        <v>1</v>
      </c>
      <c r="G187" s="215"/>
      <c r="H187" s="160">
        <v>0</v>
      </c>
      <c r="I187" s="138">
        <f t="shared" si="12"/>
        <v>0</v>
      </c>
      <c r="J187" s="138">
        <f t="shared" si="13"/>
        <v>0</v>
      </c>
      <c r="K187" s="152"/>
    </row>
    <row r="188" spans="1:12" s="19" customFormat="1" x14ac:dyDescent="0.25">
      <c r="A188" s="228">
        <v>78</v>
      </c>
      <c r="B188" s="215" t="s">
        <v>630</v>
      </c>
      <c r="C188" s="215" t="s">
        <v>577</v>
      </c>
      <c r="D188" s="228"/>
      <c r="E188" s="215"/>
      <c r="F188" s="228">
        <v>1</v>
      </c>
      <c r="G188" s="215"/>
      <c r="H188" s="160">
        <v>0</v>
      </c>
      <c r="I188" s="138">
        <f t="shared" si="12"/>
        <v>0</v>
      </c>
      <c r="J188" s="138">
        <f t="shared" si="13"/>
        <v>0</v>
      </c>
      <c r="K188" s="152"/>
    </row>
    <row r="189" spans="1:12" s="19" customFormat="1" ht="31.5" x14ac:dyDescent="0.3">
      <c r="A189" s="115"/>
      <c r="B189" s="81"/>
      <c r="C189" s="81"/>
      <c r="D189" s="115"/>
      <c r="E189" s="84" t="s">
        <v>512</v>
      </c>
      <c r="F189" s="163">
        <v>78</v>
      </c>
      <c r="G189" s="229"/>
      <c r="H189" s="80"/>
      <c r="I189" s="232">
        <f>SUM(I109:I188)</f>
        <v>0</v>
      </c>
      <c r="J189" s="232">
        <f>I189*1.23</f>
        <v>0</v>
      </c>
      <c r="K189" s="146"/>
      <c r="L189" s="25"/>
    </row>
    <row r="190" spans="1:12" x14ac:dyDescent="0.25">
      <c r="A190" s="81"/>
      <c r="B190" s="14"/>
      <c r="C190" s="82"/>
      <c r="D190" s="82"/>
      <c r="E190" s="84"/>
      <c r="F190" s="164"/>
      <c r="G190" s="218"/>
      <c r="H190" s="80"/>
      <c r="I190" s="87" t="s">
        <v>671</v>
      </c>
      <c r="J190" s="87" t="s">
        <v>672</v>
      </c>
    </row>
    <row r="191" spans="1:12" x14ac:dyDescent="0.25">
      <c r="A191" s="81"/>
      <c r="B191" s="14"/>
      <c r="C191" s="82"/>
      <c r="D191" s="82"/>
      <c r="E191" s="83"/>
      <c r="F191" s="81"/>
      <c r="G191" s="132"/>
    </row>
    <row r="192" spans="1:12" ht="28.5" x14ac:dyDescent="0.45">
      <c r="A192" s="81"/>
      <c r="B192" s="230"/>
      <c r="C192" s="82"/>
      <c r="D192" s="82"/>
      <c r="E192" s="83"/>
      <c r="F192" s="81"/>
      <c r="G192" s="132"/>
    </row>
    <row r="193" spans="1:7" ht="47.25" thickBot="1" x14ac:dyDescent="0.4">
      <c r="A193" s="81"/>
      <c r="B193" s="13" t="s">
        <v>676</v>
      </c>
      <c r="C193" s="13" t="s">
        <v>677</v>
      </c>
      <c r="D193" s="82"/>
      <c r="E193" s="83"/>
      <c r="F193" s="81"/>
      <c r="G193" s="132"/>
    </row>
    <row r="194" spans="1:7" ht="24" thickBot="1" x14ac:dyDescent="0.4">
      <c r="A194" s="81"/>
      <c r="B194" s="140">
        <f>I38+I82+I102+I189</f>
        <v>0</v>
      </c>
      <c r="C194" s="140">
        <f>B194*1.23</f>
        <v>0</v>
      </c>
      <c r="D194" s="134"/>
      <c r="E194" s="83"/>
      <c r="F194" s="81"/>
      <c r="G194" s="132"/>
    </row>
    <row r="195" spans="1:7" ht="37.5" x14ac:dyDescent="0.3">
      <c r="A195" s="81"/>
      <c r="B195" s="14"/>
      <c r="C195" s="15" t="s">
        <v>675</v>
      </c>
      <c r="D195" s="82"/>
      <c r="E195" s="83"/>
      <c r="F195" s="81"/>
      <c r="G195" s="132"/>
    </row>
    <row r="196" spans="1:7" x14ac:dyDescent="0.25">
      <c r="A196" s="81"/>
      <c r="B196" s="14"/>
      <c r="C196" s="82"/>
      <c r="D196" s="82"/>
      <c r="E196" s="83"/>
      <c r="F196" s="81"/>
      <c r="G196" s="132"/>
    </row>
    <row r="197" spans="1:7" x14ac:dyDescent="0.25">
      <c r="A197" s="81"/>
      <c r="B197" s="14"/>
      <c r="C197" s="82"/>
      <c r="D197" s="82"/>
      <c r="E197" s="83"/>
      <c r="F197" s="81"/>
      <c r="G197" s="132"/>
    </row>
    <row r="198" spans="1:7" x14ac:dyDescent="0.25">
      <c r="A198" s="81"/>
      <c r="B198" s="14"/>
      <c r="C198" s="82"/>
      <c r="D198" s="82"/>
      <c r="E198" s="83"/>
      <c r="F198" s="81"/>
      <c r="G198" s="132"/>
    </row>
    <row r="199" spans="1:7" x14ac:dyDescent="0.25">
      <c r="A199" s="81"/>
      <c r="B199" s="14"/>
      <c r="C199" s="82"/>
      <c r="D199" s="82"/>
      <c r="E199" s="83"/>
      <c r="F199" s="81"/>
      <c r="G199" s="132"/>
    </row>
    <row r="200" spans="1:7" x14ac:dyDescent="0.25">
      <c r="A200" s="81"/>
      <c r="B200" s="14"/>
      <c r="C200" s="82"/>
      <c r="D200" s="82"/>
      <c r="E200" s="83"/>
      <c r="F200" s="81"/>
      <c r="G200" s="132"/>
    </row>
    <row r="201" spans="1:7" x14ac:dyDescent="0.25">
      <c r="A201" s="81"/>
      <c r="B201" s="14"/>
      <c r="C201" s="82"/>
      <c r="D201" s="82"/>
      <c r="E201" s="83"/>
      <c r="F201" s="81"/>
      <c r="G201" s="132"/>
    </row>
    <row r="202" spans="1:7" x14ac:dyDescent="0.25">
      <c r="A202" s="81"/>
      <c r="B202" s="14"/>
      <c r="C202" s="82"/>
      <c r="D202" s="82"/>
      <c r="E202" s="83"/>
      <c r="F202" s="81"/>
      <c r="G202" s="132"/>
    </row>
    <row r="203" spans="1:7" x14ac:dyDescent="0.25">
      <c r="A203" s="81"/>
      <c r="B203" s="14"/>
      <c r="C203" s="82"/>
      <c r="D203" s="82"/>
      <c r="E203" s="83"/>
      <c r="F203" s="81"/>
      <c r="G203" s="132"/>
    </row>
    <row r="204" spans="1:7" x14ac:dyDescent="0.25">
      <c r="A204" s="81"/>
      <c r="B204" s="14"/>
      <c r="C204" s="82"/>
      <c r="D204" s="82"/>
      <c r="E204" s="83"/>
      <c r="F204" s="81"/>
      <c r="G204" s="132"/>
    </row>
    <row r="205" spans="1:7" x14ac:dyDescent="0.25">
      <c r="A205" s="81"/>
      <c r="B205" s="14"/>
      <c r="C205" s="82"/>
      <c r="D205" s="82"/>
      <c r="E205" s="83"/>
      <c r="F205" s="81"/>
      <c r="G205" s="132"/>
    </row>
    <row r="206" spans="1:7" x14ac:dyDescent="0.25">
      <c r="A206" s="81"/>
      <c r="B206" s="14"/>
      <c r="C206" s="82"/>
      <c r="D206" s="82"/>
      <c r="E206" s="83"/>
      <c r="F206" s="81"/>
      <c r="G206" s="132"/>
    </row>
    <row r="207" spans="1:7" x14ac:dyDescent="0.25">
      <c r="A207" s="81"/>
      <c r="B207" s="14"/>
      <c r="C207" s="82"/>
      <c r="D207" s="82"/>
      <c r="E207" s="83"/>
      <c r="F207" s="81"/>
      <c r="G207" s="132"/>
    </row>
    <row r="208" spans="1:7" x14ac:dyDescent="0.25">
      <c r="A208" s="81"/>
      <c r="B208" s="14"/>
      <c r="C208" s="82"/>
      <c r="D208" s="82"/>
      <c r="E208" s="83"/>
      <c r="F208" s="81"/>
      <c r="G208" s="132"/>
    </row>
    <row r="209" spans="1:7" x14ac:dyDescent="0.25">
      <c r="A209" s="81"/>
      <c r="B209" s="14"/>
      <c r="C209" s="82"/>
      <c r="D209" s="82"/>
      <c r="E209" s="83"/>
      <c r="F209" s="81"/>
      <c r="G209" s="132"/>
    </row>
    <row r="210" spans="1:7" x14ac:dyDescent="0.25">
      <c r="A210" s="81"/>
      <c r="B210" s="14"/>
      <c r="C210" s="82"/>
      <c r="D210" s="82"/>
      <c r="E210" s="83"/>
      <c r="F210" s="81"/>
      <c r="G210" s="132"/>
    </row>
    <row r="211" spans="1:7" x14ac:dyDescent="0.25">
      <c r="A211" s="81"/>
      <c r="B211" s="14"/>
      <c r="C211" s="82"/>
      <c r="D211" s="82"/>
      <c r="E211" s="83"/>
      <c r="F211" s="81"/>
      <c r="G211" s="132"/>
    </row>
    <row r="212" spans="1:7" x14ac:dyDescent="0.25">
      <c r="A212" s="81"/>
      <c r="B212" s="14"/>
      <c r="C212" s="82"/>
      <c r="D212" s="82"/>
      <c r="E212" s="83"/>
      <c r="F212" s="81"/>
      <c r="G212" s="132"/>
    </row>
    <row r="213" spans="1:7" x14ac:dyDescent="0.25">
      <c r="A213" s="81"/>
      <c r="B213" s="14"/>
      <c r="C213" s="82"/>
      <c r="D213" s="82"/>
      <c r="E213" s="83"/>
      <c r="F213" s="81"/>
      <c r="G213" s="132"/>
    </row>
    <row r="214" spans="1:7" x14ac:dyDescent="0.25">
      <c r="A214" s="81"/>
      <c r="B214" s="14"/>
      <c r="C214" s="82"/>
      <c r="D214" s="82"/>
      <c r="E214" s="83"/>
      <c r="F214" s="81"/>
      <c r="G214" s="132"/>
    </row>
    <row r="215" spans="1:7" x14ac:dyDescent="0.25">
      <c r="A215" s="81"/>
      <c r="B215" s="14"/>
      <c r="C215" s="82"/>
      <c r="D215" s="82"/>
      <c r="E215" s="83"/>
      <c r="F215" s="81"/>
      <c r="G215" s="132"/>
    </row>
    <row r="216" spans="1:7" x14ac:dyDescent="0.25">
      <c r="A216" s="81"/>
      <c r="B216" s="14"/>
      <c r="C216" s="82"/>
      <c r="D216" s="82"/>
      <c r="E216" s="83"/>
      <c r="F216" s="81"/>
      <c r="G216" s="132"/>
    </row>
    <row r="217" spans="1:7" x14ac:dyDescent="0.25">
      <c r="A217" s="81"/>
      <c r="B217" s="14"/>
      <c r="C217" s="82"/>
      <c r="D217" s="82"/>
      <c r="E217" s="83"/>
      <c r="F217" s="81"/>
      <c r="G217" s="132"/>
    </row>
    <row r="218" spans="1:7" x14ac:dyDescent="0.25">
      <c r="A218" s="81"/>
      <c r="B218" s="14"/>
      <c r="C218" s="82"/>
      <c r="D218" s="82"/>
      <c r="E218" s="83"/>
      <c r="F218" s="81"/>
      <c r="G218" s="132"/>
    </row>
    <row r="219" spans="1:7" x14ac:dyDescent="0.25">
      <c r="A219" s="81"/>
      <c r="B219" s="14"/>
      <c r="C219" s="82"/>
      <c r="D219" s="82"/>
      <c r="E219" s="83"/>
      <c r="F219" s="81"/>
      <c r="G219" s="132"/>
    </row>
    <row r="220" spans="1:7" x14ac:dyDescent="0.25">
      <c r="A220" s="81"/>
      <c r="B220" s="14"/>
      <c r="C220" s="82"/>
      <c r="D220" s="82"/>
      <c r="E220" s="83"/>
      <c r="F220" s="81"/>
      <c r="G220" s="132"/>
    </row>
    <row r="221" spans="1:7" x14ac:dyDescent="0.25">
      <c r="A221" s="81"/>
      <c r="B221" s="14"/>
      <c r="C221" s="82"/>
      <c r="D221" s="82"/>
      <c r="E221" s="83"/>
      <c r="F221" s="81"/>
      <c r="G221" s="132"/>
    </row>
    <row r="222" spans="1:7" x14ac:dyDescent="0.25">
      <c r="A222" s="81"/>
      <c r="B222" s="14"/>
      <c r="C222" s="82"/>
      <c r="D222" s="82"/>
      <c r="E222" s="83"/>
      <c r="F222" s="81"/>
      <c r="G222" s="132"/>
    </row>
    <row r="223" spans="1:7" x14ac:dyDescent="0.25">
      <c r="A223" s="81"/>
      <c r="B223" s="14"/>
      <c r="C223" s="82"/>
      <c r="D223" s="82"/>
      <c r="E223" s="83"/>
      <c r="F223" s="81"/>
      <c r="G223" s="132"/>
    </row>
    <row r="224" spans="1:7" x14ac:dyDescent="0.25">
      <c r="A224" s="81"/>
      <c r="B224" s="14"/>
      <c r="C224" s="82"/>
      <c r="D224" s="82"/>
      <c r="E224" s="83"/>
      <c r="F224" s="81"/>
      <c r="G224" s="132"/>
    </row>
    <row r="225" spans="1:7" x14ac:dyDescent="0.25">
      <c r="A225" s="81"/>
      <c r="B225" s="14"/>
      <c r="C225" s="82"/>
      <c r="D225" s="82"/>
      <c r="E225" s="83"/>
      <c r="F225" s="81"/>
      <c r="G225" s="132"/>
    </row>
    <row r="226" spans="1:7" x14ac:dyDescent="0.25">
      <c r="A226" s="81"/>
      <c r="B226" s="14"/>
      <c r="C226" s="82"/>
      <c r="D226" s="82"/>
      <c r="E226" s="83"/>
      <c r="F226" s="81"/>
      <c r="G226" s="132"/>
    </row>
    <row r="227" spans="1:7" x14ac:dyDescent="0.25">
      <c r="A227" s="81"/>
      <c r="B227" s="14"/>
      <c r="C227" s="82"/>
      <c r="D227" s="82"/>
      <c r="E227" s="83"/>
      <c r="F227" s="81"/>
      <c r="G227" s="132"/>
    </row>
    <row r="228" spans="1:7" x14ac:dyDescent="0.25">
      <c r="A228" s="81"/>
      <c r="B228" s="14"/>
      <c r="C228" s="82"/>
      <c r="D228" s="82"/>
      <c r="E228" s="83"/>
      <c r="F228" s="81"/>
      <c r="G228" s="132"/>
    </row>
    <row r="229" spans="1:7" x14ac:dyDescent="0.25">
      <c r="A229" s="81"/>
      <c r="B229" s="14"/>
      <c r="C229" s="82"/>
      <c r="D229" s="82"/>
      <c r="E229" s="83"/>
      <c r="F229" s="81"/>
      <c r="G229" s="132"/>
    </row>
    <row r="230" spans="1:7" x14ac:dyDescent="0.25">
      <c r="A230" s="81"/>
      <c r="B230" s="14"/>
      <c r="C230" s="82"/>
      <c r="D230" s="82"/>
      <c r="E230" s="83"/>
      <c r="F230" s="81"/>
      <c r="G230" s="132"/>
    </row>
    <row r="231" spans="1:7" x14ac:dyDescent="0.25">
      <c r="A231" s="81"/>
      <c r="B231" s="14"/>
      <c r="C231" s="82"/>
      <c r="D231" s="82"/>
      <c r="E231" s="83"/>
      <c r="F231" s="81"/>
      <c r="G231" s="132"/>
    </row>
    <row r="232" spans="1:7" x14ac:dyDescent="0.25">
      <c r="A232" s="81"/>
      <c r="B232" s="14"/>
      <c r="C232" s="82"/>
      <c r="D232" s="82"/>
      <c r="E232" s="83"/>
      <c r="F232" s="81"/>
      <c r="G232" s="132"/>
    </row>
    <row r="233" spans="1:7" x14ac:dyDescent="0.25">
      <c r="A233" s="81"/>
      <c r="B233" s="14"/>
      <c r="C233" s="82"/>
      <c r="D233" s="82"/>
      <c r="E233" s="83"/>
      <c r="F233" s="81"/>
      <c r="G233" s="132"/>
    </row>
    <row r="234" spans="1:7" x14ac:dyDescent="0.25">
      <c r="A234" s="81"/>
      <c r="B234" s="14"/>
      <c r="C234" s="82"/>
      <c r="D234" s="82"/>
      <c r="E234" s="83"/>
      <c r="F234" s="81"/>
      <c r="G234" s="132"/>
    </row>
    <row r="235" spans="1:7" x14ac:dyDescent="0.25">
      <c r="A235" s="81"/>
      <c r="B235" s="14"/>
      <c r="C235" s="82"/>
      <c r="D235" s="82"/>
      <c r="E235" s="83"/>
      <c r="F235" s="81"/>
      <c r="G235" s="132"/>
    </row>
    <row r="236" spans="1:7" x14ac:dyDescent="0.25">
      <c r="A236" s="81"/>
      <c r="B236" s="14"/>
      <c r="C236" s="82"/>
      <c r="D236" s="82"/>
      <c r="E236" s="83"/>
      <c r="F236" s="81"/>
      <c r="G236" s="132"/>
    </row>
    <row r="237" spans="1:7" x14ac:dyDescent="0.25">
      <c r="A237" s="81"/>
      <c r="B237" s="14"/>
      <c r="C237" s="82"/>
      <c r="D237" s="82"/>
      <c r="E237" s="83"/>
      <c r="F237" s="81"/>
      <c r="G237" s="132"/>
    </row>
    <row r="238" spans="1:7" x14ac:dyDescent="0.25">
      <c r="A238" s="81"/>
      <c r="B238" s="14"/>
      <c r="C238" s="82"/>
      <c r="D238" s="82"/>
      <c r="E238" s="83"/>
      <c r="F238" s="81"/>
      <c r="G238" s="132"/>
    </row>
    <row r="239" spans="1:7" x14ac:dyDescent="0.25">
      <c r="A239" s="81"/>
      <c r="B239" s="14"/>
      <c r="C239" s="82"/>
      <c r="D239" s="82"/>
      <c r="E239" s="83"/>
      <c r="F239" s="81"/>
      <c r="G239" s="132"/>
    </row>
    <row r="240" spans="1:7" x14ac:dyDescent="0.25">
      <c r="A240" s="81"/>
      <c r="B240" s="14"/>
      <c r="C240" s="82"/>
      <c r="D240" s="82"/>
      <c r="E240" s="83"/>
      <c r="F240" s="81"/>
      <c r="G240" s="132"/>
    </row>
    <row r="241" spans="1:7" x14ac:dyDescent="0.25">
      <c r="A241" s="81"/>
      <c r="B241" s="14"/>
      <c r="C241" s="82"/>
      <c r="D241" s="82"/>
      <c r="E241" s="83"/>
      <c r="F241" s="81"/>
      <c r="G241" s="132"/>
    </row>
    <row r="242" spans="1:7" x14ac:dyDescent="0.25">
      <c r="A242" s="81"/>
      <c r="B242" s="14"/>
      <c r="C242" s="82"/>
      <c r="D242" s="82"/>
      <c r="E242" s="83"/>
      <c r="F242" s="81"/>
      <c r="G242" s="132"/>
    </row>
    <row r="243" spans="1:7" x14ac:dyDescent="0.25">
      <c r="A243" s="81"/>
      <c r="B243" s="14"/>
      <c r="C243" s="82"/>
      <c r="D243" s="82"/>
      <c r="E243" s="83"/>
      <c r="F243" s="81"/>
      <c r="G243" s="132"/>
    </row>
    <row r="244" spans="1:7" x14ac:dyDescent="0.25">
      <c r="A244" s="81"/>
      <c r="B244" s="14"/>
      <c r="C244" s="82"/>
      <c r="D244" s="82"/>
      <c r="E244" s="83"/>
      <c r="F244" s="81"/>
      <c r="G244" s="132"/>
    </row>
    <row r="245" spans="1:7" x14ac:dyDescent="0.25">
      <c r="A245" s="81"/>
      <c r="B245" s="14"/>
      <c r="C245" s="82"/>
      <c r="D245" s="82"/>
      <c r="E245" s="83"/>
      <c r="F245" s="81"/>
      <c r="G245" s="132"/>
    </row>
    <row r="246" spans="1:7" x14ac:dyDescent="0.25">
      <c r="A246" s="81"/>
      <c r="B246" s="14"/>
      <c r="C246" s="82"/>
      <c r="D246" s="82"/>
      <c r="E246" s="83"/>
      <c r="F246" s="81"/>
      <c r="G246" s="132"/>
    </row>
    <row r="247" spans="1:7" x14ac:dyDescent="0.25">
      <c r="A247" s="81"/>
      <c r="B247" s="14"/>
      <c r="C247" s="82"/>
      <c r="D247" s="82"/>
      <c r="E247" s="83"/>
      <c r="F247" s="81"/>
      <c r="G247" s="132"/>
    </row>
    <row r="248" spans="1:7" x14ac:dyDescent="0.25">
      <c r="A248" s="81"/>
      <c r="B248" s="14"/>
      <c r="C248" s="82"/>
      <c r="D248" s="82"/>
      <c r="E248" s="83"/>
      <c r="F248" s="81"/>
      <c r="G248" s="132"/>
    </row>
    <row r="249" spans="1:7" x14ac:dyDescent="0.25">
      <c r="A249" s="81"/>
      <c r="B249" s="14"/>
      <c r="C249" s="82"/>
      <c r="D249" s="82"/>
      <c r="E249" s="83"/>
      <c r="F249" s="81"/>
      <c r="G249" s="132"/>
    </row>
    <row r="250" spans="1:7" x14ac:dyDescent="0.25">
      <c r="A250" s="81"/>
      <c r="B250" s="14"/>
      <c r="C250" s="82"/>
      <c r="D250" s="82"/>
      <c r="E250" s="83"/>
      <c r="F250" s="81"/>
      <c r="G250" s="132"/>
    </row>
    <row r="251" spans="1:7" x14ac:dyDescent="0.25">
      <c r="A251" s="81"/>
      <c r="B251" s="14"/>
      <c r="C251" s="82"/>
      <c r="D251" s="82"/>
      <c r="E251" s="83"/>
      <c r="F251" s="81"/>
      <c r="G251" s="132"/>
    </row>
    <row r="252" spans="1:7" x14ac:dyDescent="0.25">
      <c r="A252" s="81"/>
      <c r="B252" s="14"/>
      <c r="C252" s="82"/>
      <c r="D252" s="82"/>
      <c r="E252" s="83"/>
      <c r="F252" s="81"/>
      <c r="G252" s="132"/>
    </row>
    <row r="253" spans="1:7" x14ac:dyDescent="0.25">
      <c r="A253" s="81"/>
      <c r="B253" s="14"/>
      <c r="C253" s="82"/>
      <c r="D253" s="82"/>
      <c r="E253" s="83"/>
      <c r="F253" s="81"/>
      <c r="G253" s="132"/>
    </row>
    <row r="254" spans="1:7" x14ac:dyDescent="0.25">
      <c r="A254" s="81"/>
      <c r="B254" s="14"/>
      <c r="C254" s="82"/>
      <c r="D254" s="82"/>
      <c r="E254" s="83"/>
      <c r="F254" s="81"/>
      <c r="G254" s="132"/>
    </row>
    <row r="255" spans="1:7" x14ac:dyDescent="0.25">
      <c r="A255" s="81"/>
      <c r="B255" s="14"/>
      <c r="C255" s="82"/>
      <c r="D255" s="82"/>
      <c r="E255" s="83"/>
      <c r="F255" s="81"/>
      <c r="G255" s="132"/>
    </row>
    <row r="256" spans="1:7" x14ac:dyDescent="0.25">
      <c r="A256" s="81"/>
      <c r="B256" s="14"/>
      <c r="C256" s="82"/>
      <c r="D256" s="82"/>
      <c r="E256" s="83"/>
      <c r="F256" s="81"/>
      <c r="G256" s="132"/>
    </row>
    <row r="257" spans="1:7" x14ac:dyDescent="0.25">
      <c r="A257" s="81"/>
      <c r="B257" s="14"/>
      <c r="C257" s="82"/>
      <c r="D257" s="82"/>
      <c r="E257" s="83"/>
      <c r="F257" s="81"/>
      <c r="G257" s="132"/>
    </row>
    <row r="258" spans="1:7" x14ac:dyDescent="0.25">
      <c r="A258" s="81"/>
      <c r="B258" s="14"/>
      <c r="C258" s="82"/>
      <c r="D258" s="82"/>
      <c r="E258" s="83"/>
      <c r="F258" s="81"/>
      <c r="G258" s="132"/>
    </row>
    <row r="259" spans="1:7" x14ac:dyDescent="0.25">
      <c r="A259" s="81"/>
      <c r="B259" s="14"/>
      <c r="C259" s="82"/>
      <c r="D259" s="82"/>
      <c r="E259" s="83"/>
      <c r="F259" s="81"/>
      <c r="G259" s="132"/>
    </row>
    <row r="260" spans="1:7" x14ac:dyDescent="0.25">
      <c r="A260" s="81"/>
      <c r="B260" s="14"/>
      <c r="C260" s="82"/>
      <c r="D260" s="82"/>
      <c r="E260" s="83"/>
      <c r="F260" s="81"/>
      <c r="G260" s="132"/>
    </row>
    <row r="261" spans="1:7" x14ac:dyDescent="0.25">
      <c r="A261" s="81"/>
      <c r="B261" s="14"/>
      <c r="C261" s="82"/>
      <c r="D261" s="82"/>
      <c r="E261" s="83"/>
      <c r="F261" s="81"/>
      <c r="G261" s="132"/>
    </row>
    <row r="262" spans="1:7" x14ac:dyDescent="0.25">
      <c r="A262" s="81"/>
      <c r="B262" s="14"/>
      <c r="C262" s="82"/>
      <c r="D262" s="82"/>
      <c r="E262" s="83"/>
      <c r="F262" s="81"/>
      <c r="G262" s="132"/>
    </row>
    <row r="263" spans="1:7" x14ac:dyDescent="0.25">
      <c r="A263" s="81"/>
      <c r="B263" s="14"/>
      <c r="C263" s="82"/>
      <c r="D263" s="82"/>
      <c r="E263" s="83"/>
      <c r="F263" s="81"/>
      <c r="G263" s="132"/>
    </row>
    <row r="264" spans="1:7" x14ac:dyDescent="0.25">
      <c r="A264" s="81"/>
      <c r="B264" s="14"/>
      <c r="C264" s="82"/>
      <c r="D264" s="82"/>
      <c r="E264" s="83"/>
      <c r="F264" s="81"/>
      <c r="G264" s="132"/>
    </row>
    <row r="265" spans="1:7" x14ac:dyDescent="0.25">
      <c r="A265" s="81"/>
      <c r="B265" s="14"/>
      <c r="C265" s="82"/>
      <c r="D265" s="82"/>
      <c r="E265" s="83"/>
      <c r="F265" s="81"/>
      <c r="G265" s="132"/>
    </row>
    <row r="266" spans="1:7" x14ac:dyDescent="0.25">
      <c r="A266" s="81"/>
      <c r="B266" s="14"/>
      <c r="C266" s="82"/>
      <c r="D266" s="82"/>
      <c r="E266" s="83"/>
      <c r="F266" s="81"/>
      <c r="G266" s="132"/>
    </row>
    <row r="267" spans="1:7" x14ac:dyDescent="0.25">
      <c r="A267" s="81"/>
      <c r="B267" s="14"/>
      <c r="C267" s="82"/>
      <c r="D267" s="82"/>
      <c r="E267" s="83"/>
      <c r="F267" s="81"/>
      <c r="G267" s="132"/>
    </row>
    <row r="268" spans="1:7" x14ac:dyDescent="0.25">
      <c r="A268" s="81"/>
      <c r="B268" s="14"/>
      <c r="C268" s="82"/>
      <c r="D268" s="82"/>
      <c r="E268" s="83"/>
      <c r="F268" s="81"/>
      <c r="G268" s="132"/>
    </row>
    <row r="269" spans="1:7" x14ac:dyDescent="0.25">
      <c r="A269" s="81"/>
      <c r="B269" s="14"/>
      <c r="C269" s="82"/>
      <c r="D269" s="82"/>
      <c r="E269" s="83"/>
      <c r="F269" s="81"/>
      <c r="G269" s="132"/>
    </row>
    <row r="270" spans="1:7" x14ac:dyDescent="0.25">
      <c r="A270" s="81"/>
      <c r="B270" s="14"/>
      <c r="C270" s="82"/>
      <c r="D270" s="82"/>
      <c r="E270" s="83"/>
      <c r="F270" s="81"/>
      <c r="G270" s="132"/>
    </row>
    <row r="271" spans="1:7" x14ac:dyDescent="0.25">
      <c r="A271" s="81"/>
      <c r="B271" s="14"/>
      <c r="C271" s="82"/>
      <c r="D271" s="82"/>
      <c r="E271" s="83"/>
      <c r="F271" s="81"/>
      <c r="G271" s="132"/>
    </row>
  </sheetData>
  <sheetProtection sheet="1" objects="1" scenarios="1" selectLockedCells="1"/>
  <autoFilter ref="B108:G190" xr:uid="{3307A493-35B4-46CC-B93C-6F3E3528BAF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E773-8CB6-4338-9DDE-9BF256E30876}">
  <dimension ref="A2:N147"/>
  <sheetViews>
    <sheetView zoomScale="85" zoomScaleNormal="85" workbookViewId="0">
      <selection activeCell="B4" sqref="B4"/>
    </sheetView>
  </sheetViews>
  <sheetFormatPr defaultColWidth="9.140625" defaultRowHeight="15.75" x14ac:dyDescent="0.25"/>
  <cols>
    <col min="1" max="1" width="6" style="19" customWidth="1"/>
    <col min="2" max="2" width="37.85546875" style="26" customWidth="1"/>
    <col min="3" max="3" width="39.85546875" style="22" customWidth="1"/>
    <col min="4" max="4" width="26.85546875" style="22" customWidth="1"/>
    <col min="5" max="5" width="38.28515625" style="23" customWidth="1"/>
    <col min="6" max="6" width="28.28515625" style="22" customWidth="1"/>
    <col min="7" max="7" width="25.42578125" style="30" customWidth="1"/>
    <col min="8" max="8" width="17" style="19" customWidth="1"/>
    <col min="9" max="9" width="27.42578125" style="25" customWidth="1"/>
    <col min="10" max="10" width="19" style="25" customWidth="1"/>
    <col min="11" max="11" width="18.5703125" style="25" customWidth="1"/>
    <col min="12" max="12" width="18.42578125" style="25" customWidth="1"/>
    <col min="13" max="13" width="9.140625" style="141"/>
    <col min="14" max="16384" width="9.140625" style="25"/>
  </cols>
  <sheetData>
    <row r="2" spans="1:13" ht="23.25" x14ac:dyDescent="0.35">
      <c r="B2" s="20" t="s">
        <v>681</v>
      </c>
      <c r="C2" s="21" t="s">
        <v>665</v>
      </c>
      <c r="G2" s="24"/>
    </row>
    <row r="3" spans="1:13" x14ac:dyDescent="0.25">
      <c r="G3" s="24"/>
    </row>
    <row r="4" spans="1:13" ht="93.75" customHeight="1" x14ac:dyDescent="0.25">
      <c r="B4" s="27" t="s">
        <v>684</v>
      </c>
      <c r="C4" s="28" t="s">
        <v>661</v>
      </c>
      <c r="D4" s="29"/>
      <c r="E4" s="29"/>
    </row>
    <row r="5" spans="1:13" ht="41.25" customHeight="1" thickBot="1" x14ac:dyDescent="0.3">
      <c r="C5" s="31"/>
      <c r="D5" s="31"/>
      <c r="E5" s="31"/>
    </row>
    <row r="6" spans="1:13" s="19" customFormat="1" ht="40.5" customHeight="1" thickBot="1" x14ac:dyDescent="0.3">
      <c r="A6" s="32"/>
      <c r="B6" s="33" t="s">
        <v>204</v>
      </c>
      <c r="C6" s="34" t="s">
        <v>214</v>
      </c>
      <c r="D6" s="35"/>
      <c r="E6" s="36"/>
      <c r="F6" s="35"/>
      <c r="G6" s="37"/>
      <c r="H6" s="32"/>
      <c r="I6" s="38"/>
      <c r="M6" s="41"/>
    </row>
    <row r="7" spans="1:13" s="19" customFormat="1" ht="21" customHeight="1" thickBot="1" x14ac:dyDescent="0.3">
      <c r="A7" s="39"/>
      <c r="B7" s="40"/>
      <c r="C7" s="41"/>
      <c r="D7" s="35"/>
      <c r="E7" s="35"/>
      <c r="F7" s="35"/>
      <c r="G7" s="37"/>
      <c r="H7" s="32"/>
      <c r="I7" s="38"/>
      <c r="M7" s="41"/>
    </row>
    <row r="8" spans="1:13" s="19" customFormat="1" ht="63.75" thickBot="1" x14ac:dyDescent="0.3">
      <c r="A8" s="42" t="s">
        <v>0</v>
      </c>
      <c r="B8" s="43" t="s">
        <v>1</v>
      </c>
      <c r="C8" s="43" t="s">
        <v>2</v>
      </c>
      <c r="D8" s="43" t="s">
        <v>3</v>
      </c>
      <c r="E8" s="44" t="s">
        <v>4</v>
      </c>
      <c r="F8" s="43" t="s">
        <v>5</v>
      </c>
      <c r="G8" s="45" t="s">
        <v>73</v>
      </c>
      <c r="H8" s="46" t="s">
        <v>7</v>
      </c>
      <c r="I8" s="47" t="s">
        <v>328</v>
      </c>
      <c r="J8" s="48" t="s">
        <v>667</v>
      </c>
      <c r="K8" s="49" t="s">
        <v>670</v>
      </c>
      <c r="L8" s="49" t="s">
        <v>668</v>
      </c>
      <c r="M8" s="41"/>
    </row>
    <row r="9" spans="1:13" s="19" customFormat="1" x14ac:dyDescent="0.25">
      <c r="A9" s="50">
        <v>1</v>
      </c>
      <c r="B9" s="51" t="s">
        <v>96</v>
      </c>
      <c r="C9" s="52" t="s">
        <v>321</v>
      </c>
      <c r="D9" s="53" t="s">
        <v>323</v>
      </c>
      <c r="E9" s="54" t="s">
        <v>126</v>
      </c>
      <c r="F9" s="53" t="s">
        <v>29</v>
      </c>
      <c r="G9" s="54" t="s">
        <v>632</v>
      </c>
      <c r="H9" s="55"/>
      <c r="I9" s="55"/>
      <c r="J9" s="137" t="s">
        <v>669</v>
      </c>
      <c r="K9" s="137" t="s">
        <v>669</v>
      </c>
      <c r="L9" s="137" t="s">
        <v>669</v>
      </c>
      <c r="M9" s="41"/>
    </row>
    <row r="10" spans="1:13" s="19" customFormat="1" x14ac:dyDescent="0.25">
      <c r="A10" s="53"/>
      <c r="B10" s="56"/>
      <c r="C10" s="52" t="s">
        <v>322</v>
      </c>
      <c r="D10" s="53" t="s">
        <v>324</v>
      </c>
      <c r="E10" s="52"/>
      <c r="F10" s="53" t="s">
        <v>29</v>
      </c>
      <c r="G10" s="52"/>
      <c r="H10" s="57">
        <v>1</v>
      </c>
      <c r="I10" s="55" t="s">
        <v>329</v>
      </c>
      <c r="J10" s="58">
        <v>0</v>
      </c>
      <c r="K10" s="138">
        <f>H10*J10</f>
        <v>0</v>
      </c>
      <c r="L10" s="138">
        <f>K10*1.23</f>
        <v>0</v>
      </c>
      <c r="M10" s="41"/>
    </row>
    <row r="11" spans="1:13" s="19" customFormat="1" x14ac:dyDescent="0.25">
      <c r="A11" s="59">
        <v>2</v>
      </c>
      <c r="B11" s="60" t="s">
        <v>131</v>
      </c>
      <c r="C11" s="61" t="s">
        <v>17</v>
      </c>
      <c r="D11" s="62" t="s">
        <v>133</v>
      </c>
      <c r="E11" s="63" t="s">
        <v>219</v>
      </c>
      <c r="F11" s="62" t="s">
        <v>134</v>
      </c>
      <c r="G11" s="64" t="s">
        <v>632</v>
      </c>
      <c r="H11" s="59"/>
      <c r="I11" s="60"/>
      <c r="J11" s="137" t="s">
        <v>669</v>
      </c>
      <c r="K11" s="137" t="s">
        <v>669</v>
      </c>
      <c r="L11" s="137" t="s">
        <v>669</v>
      </c>
      <c r="M11" s="142"/>
    </row>
    <row r="12" spans="1:13" s="19" customFormat="1" x14ac:dyDescent="0.25">
      <c r="A12" s="65"/>
      <c r="B12" s="66"/>
      <c r="C12" s="61" t="s">
        <v>13</v>
      </c>
      <c r="D12" s="62" t="s">
        <v>135</v>
      </c>
      <c r="E12" s="63" t="s">
        <v>263</v>
      </c>
      <c r="F12" s="62" t="s">
        <v>397</v>
      </c>
      <c r="G12" s="67"/>
      <c r="H12" s="65">
        <v>1</v>
      </c>
      <c r="I12" s="66"/>
      <c r="J12" s="58">
        <v>0</v>
      </c>
      <c r="K12" s="138">
        <f t="shared" ref="K12:K13" si="0">H12*J12</f>
        <v>0</v>
      </c>
      <c r="L12" s="138">
        <f t="shared" ref="L12:L13" si="1">K12*1.23</f>
        <v>0</v>
      </c>
      <c r="M12" s="41"/>
    </row>
    <row r="13" spans="1:13" s="19" customFormat="1" x14ac:dyDescent="0.25">
      <c r="A13" s="68"/>
      <c r="B13" s="66"/>
      <c r="C13" s="61" t="s">
        <v>13</v>
      </c>
      <c r="D13" s="62" t="s">
        <v>135</v>
      </c>
      <c r="E13" s="63" t="s">
        <v>263</v>
      </c>
      <c r="F13" s="62" t="s">
        <v>416</v>
      </c>
      <c r="G13" s="69"/>
      <c r="H13" s="68">
        <v>1</v>
      </c>
      <c r="I13" s="70"/>
      <c r="J13" s="58">
        <v>0</v>
      </c>
      <c r="K13" s="138">
        <f t="shared" si="0"/>
        <v>0</v>
      </c>
      <c r="L13" s="138">
        <f t="shared" si="1"/>
        <v>0</v>
      </c>
      <c r="M13" s="41"/>
    </row>
    <row r="14" spans="1:13" s="19" customFormat="1" x14ac:dyDescent="0.25">
      <c r="A14" s="59">
        <v>3</v>
      </c>
      <c r="B14" s="60" t="s">
        <v>136</v>
      </c>
      <c r="C14" s="61" t="s">
        <v>17</v>
      </c>
      <c r="D14" s="62" t="s">
        <v>137</v>
      </c>
      <c r="E14" s="63" t="s">
        <v>219</v>
      </c>
      <c r="F14" s="62" t="s">
        <v>134</v>
      </c>
      <c r="G14" s="64" t="s">
        <v>632</v>
      </c>
      <c r="H14" s="59"/>
      <c r="I14" s="60"/>
      <c r="J14" s="137" t="s">
        <v>669</v>
      </c>
      <c r="K14" s="137" t="s">
        <v>669</v>
      </c>
      <c r="L14" s="137" t="s">
        <v>669</v>
      </c>
      <c r="M14" s="41"/>
    </row>
    <row r="15" spans="1:13" s="19" customFormat="1" x14ac:dyDescent="0.25">
      <c r="A15" s="68"/>
      <c r="B15" s="66"/>
      <c r="C15" s="61" t="s">
        <v>13</v>
      </c>
      <c r="D15" s="62" t="s">
        <v>138</v>
      </c>
      <c r="E15" s="63" t="s">
        <v>126</v>
      </c>
      <c r="F15" s="62" t="s">
        <v>417</v>
      </c>
      <c r="G15" s="69"/>
      <c r="H15" s="68">
        <v>1</v>
      </c>
      <c r="I15" s="70"/>
      <c r="J15" s="58">
        <v>0</v>
      </c>
      <c r="K15" s="138">
        <f t="shared" ref="K15:K17" si="2">H15*J15</f>
        <v>0</v>
      </c>
      <c r="L15" s="138">
        <f t="shared" ref="L15:L17" si="3">K15*1.23</f>
        <v>0</v>
      </c>
      <c r="M15" s="41"/>
    </row>
    <row r="16" spans="1:13" s="19" customFormat="1" x14ac:dyDescent="0.25">
      <c r="A16" s="59">
        <v>4</v>
      </c>
      <c r="B16" s="60" t="s">
        <v>139</v>
      </c>
      <c r="C16" s="61" t="s">
        <v>13</v>
      </c>
      <c r="D16" s="62" t="s">
        <v>135</v>
      </c>
      <c r="E16" s="63" t="s">
        <v>263</v>
      </c>
      <c r="F16" s="62" t="s">
        <v>418</v>
      </c>
      <c r="G16" s="64" t="s">
        <v>632</v>
      </c>
      <c r="H16" s="59">
        <v>1</v>
      </c>
      <c r="I16" s="60"/>
      <c r="J16" s="58">
        <v>0</v>
      </c>
      <c r="K16" s="138">
        <f t="shared" si="2"/>
        <v>0</v>
      </c>
      <c r="L16" s="138">
        <f t="shared" si="3"/>
        <v>0</v>
      </c>
      <c r="M16" s="41"/>
    </row>
    <row r="17" spans="1:13" s="19" customFormat="1" x14ac:dyDescent="0.25">
      <c r="A17" s="65"/>
      <c r="B17" s="66"/>
      <c r="C17" s="61" t="s">
        <v>13</v>
      </c>
      <c r="D17" s="62" t="s">
        <v>135</v>
      </c>
      <c r="E17" s="63" t="s">
        <v>126</v>
      </c>
      <c r="F17" s="62" t="s">
        <v>419</v>
      </c>
      <c r="G17" s="67"/>
      <c r="H17" s="65">
        <v>1</v>
      </c>
      <c r="I17" s="66"/>
      <c r="J17" s="58">
        <v>0</v>
      </c>
      <c r="K17" s="138">
        <f t="shared" si="2"/>
        <v>0</v>
      </c>
      <c r="L17" s="138">
        <f t="shared" si="3"/>
        <v>0</v>
      </c>
      <c r="M17" s="41"/>
    </row>
    <row r="18" spans="1:13" s="19" customFormat="1" x14ac:dyDescent="0.25">
      <c r="A18" s="68"/>
      <c r="B18" s="66"/>
      <c r="C18" s="61" t="s">
        <v>17</v>
      </c>
      <c r="D18" s="62" t="s">
        <v>140</v>
      </c>
      <c r="E18" s="63" t="s">
        <v>144</v>
      </c>
      <c r="F18" s="62" t="s">
        <v>134</v>
      </c>
      <c r="G18" s="69"/>
      <c r="H18" s="68"/>
      <c r="I18" s="70"/>
      <c r="J18" s="137" t="s">
        <v>669</v>
      </c>
      <c r="K18" s="137" t="s">
        <v>669</v>
      </c>
      <c r="L18" s="137" t="s">
        <v>669</v>
      </c>
      <c r="M18" s="41"/>
    </row>
    <row r="19" spans="1:13" s="71" customFormat="1" x14ac:dyDescent="0.25">
      <c r="A19" s="59">
        <v>5</v>
      </c>
      <c r="B19" s="60" t="s">
        <v>136</v>
      </c>
      <c r="C19" s="61" t="s">
        <v>17</v>
      </c>
      <c r="D19" s="62" t="s">
        <v>141</v>
      </c>
      <c r="E19" s="63" t="s">
        <v>144</v>
      </c>
      <c r="F19" s="62" t="s">
        <v>134</v>
      </c>
      <c r="G19" s="64" t="s">
        <v>632</v>
      </c>
      <c r="H19" s="59"/>
      <c r="I19" s="60"/>
      <c r="J19" s="137" t="s">
        <v>669</v>
      </c>
      <c r="K19" s="137" t="s">
        <v>669</v>
      </c>
      <c r="L19" s="137" t="s">
        <v>669</v>
      </c>
      <c r="M19" s="143"/>
    </row>
    <row r="20" spans="1:13" s="71" customFormat="1" x14ac:dyDescent="0.25">
      <c r="A20" s="65"/>
      <c r="B20" s="66"/>
      <c r="C20" s="61" t="s">
        <v>13</v>
      </c>
      <c r="D20" s="62" t="s">
        <v>142</v>
      </c>
      <c r="E20" s="63" t="s">
        <v>263</v>
      </c>
      <c r="F20" s="62" t="s">
        <v>420</v>
      </c>
      <c r="G20" s="67"/>
      <c r="H20" s="65">
        <v>1</v>
      </c>
      <c r="I20" s="66"/>
      <c r="J20" s="58">
        <v>0</v>
      </c>
      <c r="K20" s="138">
        <f t="shared" ref="K20:K22" si="4">H20*J20</f>
        <v>0</v>
      </c>
      <c r="L20" s="138">
        <f t="shared" ref="L20:L22" si="5">K20*1.23</f>
        <v>0</v>
      </c>
      <c r="M20" s="143"/>
    </row>
    <row r="21" spans="1:13" s="71" customFormat="1" x14ac:dyDescent="0.25">
      <c r="A21" s="65"/>
      <c r="B21" s="66"/>
      <c r="C21" s="61" t="s">
        <v>13</v>
      </c>
      <c r="D21" s="62" t="s">
        <v>142</v>
      </c>
      <c r="E21" s="63" t="s">
        <v>263</v>
      </c>
      <c r="F21" s="62" t="s">
        <v>421</v>
      </c>
      <c r="G21" s="67"/>
      <c r="H21" s="65">
        <v>1</v>
      </c>
      <c r="I21" s="66"/>
      <c r="J21" s="58">
        <v>0</v>
      </c>
      <c r="K21" s="138">
        <f t="shared" si="4"/>
        <v>0</v>
      </c>
      <c r="L21" s="138">
        <f t="shared" si="5"/>
        <v>0</v>
      </c>
      <c r="M21" s="143"/>
    </row>
    <row r="22" spans="1:13" s="71" customFormat="1" x14ac:dyDescent="0.25">
      <c r="A22" s="68"/>
      <c r="B22" s="66"/>
      <c r="C22" s="61" t="s">
        <v>13</v>
      </c>
      <c r="D22" s="62" t="s">
        <v>142</v>
      </c>
      <c r="E22" s="63" t="s">
        <v>263</v>
      </c>
      <c r="F22" s="62" t="s">
        <v>398</v>
      </c>
      <c r="G22" s="69"/>
      <c r="H22" s="68">
        <v>1</v>
      </c>
      <c r="I22" s="70"/>
      <c r="J22" s="58">
        <v>0</v>
      </c>
      <c r="K22" s="138">
        <f t="shared" si="4"/>
        <v>0</v>
      </c>
      <c r="L22" s="138">
        <f t="shared" si="5"/>
        <v>0</v>
      </c>
      <c r="M22" s="143"/>
    </row>
    <row r="23" spans="1:13" s="19" customFormat="1" x14ac:dyDescent="0.25">
      <c r="A23" s="59">
        <v>6</v>
      </c>
      <c r="B23" s="60" t="s">
        <v>136</v>
      </c>
      <c r="C23" s="61" t="s">
        <v>17</v>
      </c>
      <c r="D23" s="62" t="s">
        <v>143</v>
      </c>
      <c r="E23" s="63" t="s">
        <v>144</v>
      </c>
      <c r="F23" s="62" t="s">
        <v>134</v>
      </c>
      <c r="G23" s="64" t="s">
        <v>632</v>
      </c>
      <c r="H23" s="59"/>
      <c r="I23" s="60"/>
      <c r="J23" s="137" t="s">
        <v>669</v>
      </c>
      <c r="K23" s="137" t="s">
        <v>669</v>
      </c>
      <c r="L23" s="137" t="s">
        <v>669</v>
      </c>
      <c r="M23" s="41"/>
    </row>
    <row r="24" spans="1:13" s="19" customFormat="1" x14ac:dyDescent="0.25">
      <c r="A24" s="65"/>
      <c r="B24" s="66"/>
      <c r="C24" s="61" t="s">
        <v>13</v>
      </c>
      <c r="D24" s="62" t="s">
        <v>142</v>
      </c>
      <c r="E24" s="63" t="s">
        <v>126</v>
      </c>
      <c r="F24" s="62" t="s">
        <v>382</v>
      </c>
      <c r="G24" s="67"/>
      <c r="H24" s="65">
        <v>1</v>
      </c>
      <c r="I24" s="66"/>
      <c r="J24" s="58">
        <v>0</v>
      </c>
      <c r="K24" s="138">
        <f t="shared" ref="K24:K27" si="6">H24*J24</f>
        <v>0</v>
      </c>
      <c r="L24" s="138">
        <f t="shared" ref="L24:L27" si="7">K24*1.23</f>
        <v>0</v>
      </c>
      <c r="M24" s="41"/>
    </row>
    <row r="25" spans="1:13" s="19" customFormat="1" x14ac:dyDescent="0.25">
      <c r="A25" s="65"/>
      <c r="B25" s="66"/>
      <c r="C25" s="61" t="s">
        <v>13</v>
      </c>
      <c r="D25" s="62" t="s">
        <v>142</v>
      </c>
      <c r="E25" s="63" t="s">
        <v>126</v>
      </c>
      <c r="F25" s="62" t="s">
        <v>388</v>
      </c>
      <c r="G25" s="67"/>
      <c r="H25" s="65">
        <v>1</v>
      </c>
      <c r="I25" s="66"/>
      <c r="J25" s="58">
        <v>0</v>
      </c>
      <c r="K25" s="138">
        <f t="shared" si="6"/>
        <v>0</v>
      </c>
      <c r="L25" s="138">
        <f t="shared" si="7"/>
        <v>0</v>
      </c>
      <c r="M25" s="41"/>
    </row>
    <row r="26" spans="1:13" s="19" customFormat="1" x14ac:dyDescent="0.25">
      <c r="A26" s="65"/>
      <c r="B26" s="66"/>
      <c r="C26" s="61" t="s">
        <v>13</v>
      </c>
      <c r="D26" s="62" t="s">
        <v>142</v>
      </c>
      <c r="E26" s="63" t="s">
        <v>126</v>
      </c>
      <c r="F26" s="62" t="s">
        <v>400</v>
      </c>
      <c r="G26" s="67"/>
      <c r="H26" s="65">
        <v>1</v>
      </c>
      <c r="I26" s="66"/>
      <c r="J26" s="58">
        <v>0</v>
      </c>
      <c r="K26" s="138">
        <f t="shared" si="6"/>
        <v>0</v>
      </c>
      <c r="L26" s="138">
        <f t="shared" si="7"/>
        <v>0</v>
      </c>
      <c r="M26" s="41"/>
    </row>
    <row r="27" spans="1:13" s="19" customFormat="1" x14ac:dyDescent="0.25">
      <c r="A27" s="68"/>
      <c r="B27" s="66"/>
      <c r="C27" s="61" t="s">
        <v>13</v>
      </c>
      <c r="D27" s="62" t="s">
        <v>142</v>
      </c>
      <c r="E27" s="63" t="s">
        <v>126</v>
      </c>
      <c r="F27" s="62" t="s">
        <v>422</v>
      </c>
      <c r="G27" s="69"/>
      <c r="H27" s="68">
        <v>1</v>
      </c>
      <c r="I27" s="70"/>
      <c r="J27" s="58">
        <v>0</v>
      </c>
      <c r="K27" s="138">
        <f t="shared" si="6"/>
        <v>0</v>
      </c>
      <c r="L27" s="138">
        <f t="shared" si="7"/>
        <v>0</v>
      </c>
      <c r="M27" s="41"/>
    </row>
    <row r="28" spans="1:13" s="19" customFormat="1" x14ac:dyDescent="0.25">
      <c r="A28" s="59">
        <v>7</v>
      </c>
      <c r="B28" s="60" t="s">
        <v>123</v>
      </c>
      <c r="C28" s="61" t="s">
        <v>17</v>
      </c>
      <c r="D28" s="62"/>
      <c r="E28" s="63" t="s">
        <v>144</v>
      </c>
      <c r="F28" s="62" t="s">
        <v>134</v>
      </c>
      <c r="G28" s="64" t="s">
        <v>632</v>
      </c>
      <c r="H28" s="59"/>
      <c r="I28" s="60"/>
      <c r="J28" s="137" t="s">
        <v>669</v>
      </c>
      <c r="K28" s="137" t="s">
        <v>669</v>
      </c>
      <c r="L28" s="137" t="s">
        <v>669</v>
      </c>
      <c r="M28" s="142"/>
    </row>
    <row r="29" spans="1:13" s="19" customFormat="1" x14ac:dyDescent="0.25">
      <c r="A29" s="65"/>
      <c r="B29" s="66"/>
      <c r="C29" s="61" t="s">
        <v>13</v>
      </c>
      <c r="D29" s="62" t="s">
        <v>145</v>
      </c>
      <c r="E29" s="63" t="s">
        <v>126</v>
      </c>
      <c r="F29" s="62" t="s">
        <v>146</v>
      </c>
      <c r="G29" s="67"/>
      <c r="H29" s="65">
        <v>1</v>
      </c>
      <c r="I29" s="66"/>
      <c r="J29" s="58">
        <v>0</v>
      </c>
      <c r="K29" s="138">
        <f t="shared" ref="K29:K45" si="8">H29*J29</f>
        <v>0</v>
      </c>
      <c r="L29" s="138">
        <f t="shared" ref="L29:L45" si="9">K29*1.23</f>
        <v>0</v>
      </c>
      <c r="M29" s="41"/>
    </row>
    <row r="30" spans="1:13" s="19" customFormat="1" x14ac:dyDescent="0.25">
      <c r="A30" s="68"/>
      <c r="B30" s="70"/>
      <c r="C30" s="61" t="s">
        <v>13</v>
      </c>
      <c r="D30" s="62" t="s">
        <v>145</v>
      </c>
      <c r="E30" s="63" t="s">
        <v>126</v>
      </c>
      <c r="F30" s="62" t="s">
        <v>146</v>
      </c>
      <c r="G30" s="69"/>
      <c r="H30" s="68">
        <v>1</v>
      </c>
      <c r="I30" s="70"/>
      <c r="J30" s="58">
        <v>0</v>
      </c>
      <c r="K30" s="138">
        <f t="shared" si="8"/>
        <v>0</v>
      </c>
      <c r="L30" s="138">
        <f t="shared" si="9"/>
        <v>0</v>
      </c>
      <c r="M30" s="41"/>
    </row>
    <row r="31" spans="1:13" ht="31.5" x14ac:dyDescent="0.25">
      <c r="A31" s="62">
        <v>8</v>
      </c>
      <c r="B31" s="62" t="s">
        <v>653</v>
      </c>
      <c r="C31" s="62" t="s">
        <v>174</v>
      </c>
      <c r="D31" s="62" t="s">
        <v>654</v>
      </c>
      <c r="E31" s="63"/>
      <c r="F31" s="63" t="s">
        <v>527</v>
      </c>
      <c r="G31" s="63" t="s">
        <v>632</v>
      </c>
      <c r="H31" s="62">
        <v>1</v>
      </c>
      <c r="I31" s="62"/>
      <c r="J31" s="58">
        <v>0</v>
      </c>
      <c r="K31" s="138">
        <f t="shared" si="8"/>
        <v>0</v>
      </c>
      <c r="L31" s="138">
        <f t="shared" si="9"/>
        <v>0</v>
      </c>
    </row>
    <row r="32" spans="1:13" x14ac:dyDescent="0.25">
      <c r="A32" s="62">
        <v>9</v>
      </c>
      <c r="B32" s="62" t="s">
        <v>639</v>
      </c>
      <c r="C32" s="61" t="s">
        <v>13</v>
      </c>
      <c r="D32" s="62" t="s">
        <v>642</v>
      </c>
      <c r="E32" s="63"/>
      <c r="F32" s="63">
        <v>107</v>
      </c>
      <c r="G32" s="63" t="s">
        <v>632</v>
      </c>
      <c r="H32" s="62">
        <v>1</v>
      </c>
      <c r="I32" s="62"/>
      <c r="J32" s="58">
        <v>0</v>
      </c>
      <c r="K32" s="138">
        <f t="shared" si="8"/>
        <v>0</v>
      </c>
      <c r="L32" s="138">
        <f t="shared" si="9"/>
        <v>0</v>
      </c>
    </row>
    <row r="33" spans="1:14" x14ac:dyDescent="0.25">
      <c r="A33" s="62">
        <v>10</v>
      </c>
      <c r="B33" s="62" t="s">
        <v>639</v>
      </c>
      <c r="C33" s="61" t="s">
        <v>13</v>
      </c>
      <c r="D33" s="62" t="s">
        <v>642</v>
      </c>
      <c r="E33" s="63"/>
      <c r="F33" s="63">
        <v>108</v>
      </c>
      <c r="G33" s="63" t="s">
        <v>632</v>
      </c>
      <c r="H33" s="62">
        <v>1</v>
      </c>
      <c r="I33" s="62"/>
      <c r="J33" s="58">
        <v>0</v>
      </c>
      <c r="K33" s="138">
        <f t="shared" si="8"/>
        <v>0</v>
      </c>
      <c r="L33" s="138">
        <f t="shared" si="9"/>
        <v>0</v>
      </c>
    </row>
    <row r="34" spans="1:14" x14ac:dyDescent="0.25">
      <c r="A34" s="62">
        <v>11</v>
      </c>
      <c r="B34" s="62" t="s">
        <v>639</v>
      </c>
      <c r="C34" s="61" t="s">
        <v>13</v>
      </c>
      <c r="D34" s="62" t="s">
        <v>642</v>
      </c>
      <c r="E34" s="63"/>
      <c r="F34" s="63">
        <v>109</v>
      </c>
      <c r="G34" s="63" t="s">
        <v>632</v>
      </c>
      <c r="H34" s="62">
        <v>1</v>
      </c>
      <c r="I34" s="62"/>
      <c r="J34" s="58">
        <v>0</v>
      </c>
      <c r="K34" s="138">
        <f t="shared" si="8"/>
        <v>0</v>
      </c>
      <c r="L34" s="138">
        <f t="shared" si="9"/>
        <v>0</v>
      </c>
    </row>
    <row r="35" spans="1:14" x14ac:dyDescent="0.25">
      <c r="A35" s="62">
        <v>12</v>
      </c>
      <c r="B35" s="62" t="s">
        <v>639</v>
      </c>
      <c r="C35" s="61" t="s">
        <v>13</v>
      </c>
      <c r="D35" s="62" t="s">
        <v>642</v>
      </c>
      <c r="E35" s="63"/>
      <c r="F35" s="63">
        <v>110</v>
      </c>
      <c r="G35" s="63" t="s">
        <v>632</v>
      </c>
      <c r="H35" s="62">
        <v>1</v>
      </c>
      <c r="I35" s="62"/>
      <c r="J35" s="58">
        <v>0</v>
      </c>
      <c r="K35" s="138">
        <f t="shared" si="8"/>
        <v>0</v>
      </c>
      <c r="L35" s="138">
        <f t="shared" si="9"/>
        <v>0</v>
      </c>
    </row>
    <row r="36" spans="1:14" x14ac:dyDescent="0.25">
      <c r="A36" s="62">
        <v>13</v>
      </c>
      <c r="B36" s="62" t="s">
        <v>639</v>
      </c>
      <c r="C36" s="61" t="s">
        <v>13</v>
      </c>
      <c r="D36" s="62" t="s">
        <v>642</v>
      </c>
      <c r="E36" s="63"/>
      <c r="F36" s="63">
        <v>111</v>
      </c>
      <c r="G36" s="63" t="s">
        <v>632</v>
      </c>
      <c r="H36" s="62">
        <v>1</v>
      </c>
      <c r="I36" s="62"/>
      <c r="J36" s="58">
        <v>0</v>
      </c>
      <c r="K36" s="138">
        <f t="shared" si="8"/>
        <v>0</v>
      </c>
      <c r="L36" s="138">
        <f t="shared" si="9"/>
        <v>0</v>
      </c>
    </row>
    <row r="37" spans="1:14" x14ac:dyDescent="0.25">
      <c r="A37" s="62">
        <v>14</v>
      </c>
      <c r="B37" s="62" t="s">
        <v>639</v>
      </c>
      <c r="C37" s="61" t="s">
        <v>13</v>
      </c>
      <c r="D37" s="62" t="s">
        <v>642</v>
      </c>
      <c r="E37" s="63"/>
      <c r="F37" s="63">
        <v>115</v>
      </c>
      <c r="G37" s="63" t="s">
        <v>632</v>
      </c>
      <c r="H37" s="62">
        <v>1</v>
      </c>
      <c r="I37" s="62"/>
      <c r="J37" s="58">
        <v>0</v>
      </c>
      <c r="K37" s="138">
        <f t="shared" si="8"/>
        <v>0</v>
      </c>
      <c r="L37" s="138">
        <f t="shared" si="9"/>
        <v>0</v>
      </c>
    </row>
    <row r="38" spans="1:14" x14ac:dyDescent="0.25">
      <c r="A38" s="62">
        <v>15</v>
      </c>
      <c r="B38" s="62" t="s">
        <v>639</v>
      </c>
      <c r="C38" s="61" t="s">
        <v>13</v>
      </c>
      <c r="D38" s="62" t="s">
        <v>642</v>
      </c>
      <c r="E38" s="63"/>
      <c r="F38" s="63">
        <v>116</v>
      </c>
      <c r="G38" s="63" t="s">
        <v>632</v>
      </c>
      <c r="H38" s="62">
        <v>1</v>
      </c>
      <c r="I38" s="62"/>
      <c r="J38" s="58">
        <v>0</v>
      </c>
      <c r="K38" s="138">
        <f t="shared" si="8"/>
        <v>0</v>
      </c>
      <c r="L38" s="138">
        <f t="shared" si="9"/>
        <v>0</v>
      </c>
    </row>
    <row r="39" spans="1:14" x14ac:dyDescent="0.25">
      <c r="A39" s="62">
        <v>16</v>
      </c>
      <c r="B39" s="62" t="s">
        <v>639</v>
      </c>
      <c r="C39" s="61" t="s">
        <v>13</v>
      </c>
      <c r="D39" s="62" t="s">
        <v>642</v>
      </c>
      <c r="E39" s="63"/>
      <c r="F39" s="63">
        <v>119</v>
      </c>
      <c r="G39" s="63" t="s">
        <v>632</v>
      </c>
      <c r="H39" s="62">
        <v>1</v>
      </c>
      <c r="I39" s="62"/>
      <c r="J39" s="58">
        <v>0</v>
      </c>
      <c r="K39" s="138">
        <f t="shared" si="8"/>
        <v>0</v>
      </c>
      <c r="L39" s="138">
        <f t="shared" si="9"/>
        <v>0</v>
      </c>
    </row>
    <row r="40" spans="1:14" x14ac:dyDescent="0.25">
      <c r="A40" s="62">
        <v>17</v>
      </c>
      <c r="B40" s="62" t="s">
        <v>639</v>
      </c>
      <c r="C40" s="61" t="s">
        <v>13</v>
      </c>
      <c r="D40" s="62" t="s">
        <v>642</v>
      </c>
      <c r="E40" s="63"/>
      <c r="F40" s="63">
        <v>120</v>
      </c>
      <c r="G40" s="63" t="s">
        <v>632</v>
      </c>
      <c r="H40" s="62">
        <v>1</v>
      </c>
      <c r="I40" s="62"/>
      <c r="J40" s="58">
        <v>0</v>
      </c>
      <c r="K40" s="138">
        <f t="shared" si="8"/>
        <v>0</v>
      </c>
      <c r="L40" s="138">
        <f t="shared" si="9"/>
        <v>0</v>
      </c>
    </row>
    <row r="41" spans="1:14" x14ac:dyDescent="0.25">
      <c r="A41" s="62">
        <v>18</v>
      </c>
      <c r="B41" s="62" t="s">
        <v>639</v>
      </c>
      <c r="C41" s="61" t="s">
        <v>13</v>
      </c>
      <c r="D41" s="62" t="s">
        <v>642</v>
      </c>
      <c r="E41" s="63"/>
      <c r="F41" s="63" t="s">
        <v>94</v>
      </c>
      <c r="G41" s="63" t="s">
        <v>632</v>
      </c>
      <c r="H41" s="62">
        <v>1</v>
      </c>
      <c r="I41" s="62"/>
      <c r="J41" s="58">
        <v>0</v>
      </c>
      <c r="K41" s="138">
        <f t="shared" si="8"/>
        <v>0</v>
      </c>
      <c r="L41" s="138">
        <f t="shared" si="9"/>
        <v>0</v>
      </c>
    </row>
    <row r="42" spans="1:14" x14ac:dyDescent="0.25">
      <c r="A42" s="62">
        <v>19</v>
      </c>
      <c r="B42" s="62" t="s">
        <v>639</v>
      </c>
      <c r="C42" s="61" t="s">
        <v>13</v>
      </c>
      <c r="D42" s="62" t="s">
        <v>642</v>
      </c>
      <c r="E42" s="63"/>
      <c r="F42" s="63" t="s">
        <v>94</v>
      </c>
      <c r="G42" s="63" t="s">
        <v>632</v>
      </c>
      <c r="H42" s="62">
        <v>1</v>
      </c>
      <c r="I42" s="62"/>
      <c r="J42" s="58">
        <v>0</v>
      </c>
      <c r="K42" s="138">
        <f t="shared" si="8"/>
        <v>0</v>
      </c>
      <c r="L42" s="138">
        <f t="shared" si="9"/>
        <v>0</v>
      </c>
    </row>
    <row r="43" spans="1:14" x14ac:dyDescent="0.25">
      <c r="A43" s="62">
        <v>20</v>
      </c>
      <c r="B43" s="62" t="s">
        <v>639</v>
      </c>
      <c r="C43" s="61" t="s">
        <v>13</v>
      </c>
      <c r="D43" s="62" t="s">
        <v>642</v>
      </c>
      <c r="E43" s="63"/>
      <c r="F43" s="63" t="s">
        <v>94</v>
      </c>
      <c r="G43" s="63" t="s">
        <v>632</v>
      </c>
      <c r="H43" s="62">
        <v>1</v>
      </c>
      <c r="I43" s="62"/>
      <c r="J43" s="58">
        <v>0</v>
      </c>
      <c r="K43" s="138">
        <f t="shared" si="8"/>
        <v>0</v>
      </c>
      <c r="L43" s="138">
        <f t="shared" si="9"/>
        <v>0</v>
      </c>
    </row>
    <row r="44" spans="1:14" x14ac:dyDescent="0.25">
      <c r="A44" s="62">
        <v>21</v>
      </c>
      <c r="B44" s="62" t="s">
        <v>639</v>
      </c>
      <c r="C44" s="61" t="s">
        <v>13</v>
      </c>
      <c r="D44" s="62" t="s">
        <v>642</v>
      </c>
      <c r="E44" s="63"/>
      <c r="F44" s="63" t="s">
        <v>655</v>
      </c>
      <c r="G44" s="63" t="s">
        <v>632</v>
      </c>
      <c r="H44" s="62">
        <v>1</v>
      </c>
      <c r="I44" s="62"/>
      <c r="J44" s="58">
        <v>0</v>
      </c>
      <c r="K44" s="138">
        <f t="shared" si="8"/>
        <v>0</v>
      </c>
      <c r="L44" s="138">
        <f t="shared" si="9"/>
        <v>0</v>
      </c>
    </row>
    <row r="45" spans="1:14" x14ac:dyDescent="0.25">
      <c r="A45" s="62">
        <v>22</v>
      </c>
      <c r="B45" s="62" t="s">
        <v>639</v>
      </c>
      <c r="C45" s="61" t="s">
        <v>13</v>
      </c>
      <c r="D45" s="62" t="s">
        <v>642</v>
      </c>
      <c r="E45" s="63"/>
      <c r="F45" s="63" t="s">
        <v>656</v>
      </c>
      <c r="G45" s="63" t="s">
        <v>632</v>
      </c>
      <c r="H45" s="62">
        <v>1</v>
      </c>
      <c r="I45" s="62"/>
      <c r="J45" s="58">
        <v>0</v>
      </c>
      <c r="K45" s="138">
        <f t="shared" si="8"/>
        <v>0</v>
      </c>
      <c r="L45" s="138">
        <f t="shared" si="9"/>
        <v>0</v>
      </c>
    </row>
    <row r="46" spans="1:14" x14ac:dyDescent="0.25">
      <c r="A46" s="62">
        <v>23</v>
      </c>
      <c r="B46" s="62" t="s">
        <v>639</v>
      </c>
      <c r="C46" s="62" t="s">
        <v>641</v>
      </c>
      <c r="D46" s="62" t="s">
        <v>640</v>
      </c>
      <c r="E46" s="63"/>
      <c r="F46" s="63"/>
      <c r="G46" s="63" t="s">
        <v>632</v>
      </c>
      <c r="H46" s="62"/>
      <c r="I46" s="62"/>
      <c r="J46" s="137" t="s">
        <v>669</v>
      </c>
      <c r="K46" s="137" t="s">
        <v>669</v>
      </c>
      <c r="L46" s="137" t="s">
        <v>669</v>
      </c>
    </row>
    <row r="47" spans="1:14" ht="31.5" x14ac:dyDescent="0.25">
      <c r="A47" s="55">
        <v>24</v>
      </c>
      <c r="B47" s="55" t="s">
        <v>657</v>
      </c>
      <c r="C47" s="55" t="s">
        <v>279</v>
      </c>
      <c r="D47" s="55" t="s">
        <v>658</v>
      </c>
      <c r="E47" s="72" t="s">
        <v>660</v>
      </c>
      <c r="F47" s="72" t="s">
        <v>659</v>
      </c>
      <c r="G47" s="73" t="s">
        <v>632</v>
      </c>
      <c r="H47" s="55">
        <v>1</v>
      </c>
      <c r="I47" s="62"/>
      <c r="J47" s="58">
        <v>0</v>
      </c>
      <c r="K47" s="138">
        <f>H47*J47</f>
        <v>0</v>
      </c>
      <c r="L47" s="138">
        <f>K47*1.23</f>
        <v>0</v>
      </c>
    </row>
    <row r="48" spans="1:14" s="19" customFormat="1" ht="47.25" x14ac:dyDescent="0.3">
      <c r="A48" s="74"/>
      <c r="B48" s="75"/>
      <c r="C48" s="75"/>
      <c r="D48" s="75"/>
      <c r="E48" s="76"/>
      <c r="F48" s="75"/>
      <c r="G48" s="77" t="s">
        <v>512</v>
      </c>
      <c r="H48" s="78">
        <v>31</v>
      </c>
      <c r="I48" s="79"/>
      <c r="J48" s="80"/>
      <c r="K48" s="139">
        <f>SUM(K9:K47)</f>
        <v>0</v>
      </c>
      <c r="L48" s="139">
        <f>K48*1.23</f>
        <v>0</v>
      </c>
      <c r="M48" s="144"/>
      <c r="N48" s="30"/>
    </row>
    <row r="49" spans="1:14" s="19" customFormat="1" x14ac:dyDescent="0.25">
      <c r="A49" s="81"/>
      <c r="B49" s="14"/>
      <c r="C49" s="82"/>
      <c r="D49" s="82"/>
      <c r="E49" s="83"/>
      <c r="F49" s="82"/>
      <c r="G49" s="84"/>
      <c r="H49" s="85"/>
      <c r="I49" s="86"/>
      <c r="J49" s="80"/>
      <c r="K49" s="87" t="s">
        <v>671</v>
      </c>
      <c r="L49" s="87" t="s">
        <v>672</v>
      </c>
      <c r="M49" s="41"/>
    </row>
    <row r="50" spans="1:14" s="19" customFormat="1" ht="39" customHeight="1" x14ac:dyDescent="0.25">
      <c r="A50" s="81"/>
      <c r="B50" s="14"/>
      <c r="C50" s="82"/>
      <c r="D50" s="82"/>
      <c r="E50" s="83"/>
      <c r="F50" s="82"/>
      <c r="G50" s="88"/>
      <c r="H50" s="89"/>
      <c r="I50" s="90"/>
      <c r="J50" s="91"/>
      <c r="K50" s="92"/>
      <c r="L50" s="92"/>
      <c r="M50" s="41"/>
    </row>
    <row r="51" spans="1:14" s="19" customFormat="1" ht="49.5" customHeight="1" thickBot="1" x14ac:dyDescent="0.3">
      <c r="A51" s="81"/>
      <c r="B51" s="14"/>
      <c r="C51" s="82"/>
      <c r="D51" s="82"/>
      <c r="E51" s="83"/>
      <c r="F51" s="82"/>
      <c r="G51" s="88"/>
      <c r="H51" s="89"/>
      <c r="I51" s="90"/>
      <c r="J51" s="91"/>
      <c r="K51" s="92"/>
      <c r="L51" s="92"/>
      <c r="M51" s="41"/>
    </row>
    <row r="52" spans="1:14" s="19" customFormat="1" ht="41.25" customHeight="1" thickBot="1" x14ac:dyDescent="0.3">
      <c r="A52" s="32"/>
      <c r="B52" s="93" t="s">
        <v>517</v>
      </c>
      <c r="C52" s="94" t="s">
        <v>305</v>
      </c>
      <c r="D52" s="95"/>
      <c r="E52" s="95"/>
      <c r="F52" s="95"/>
      <c r="G52" s="96"/>
      <c r="H52" s="32"/>
      <c r="I52" s="38"/>
      <c r="M52" s="41"/>
    </row>
    <row r="53" spans="1:14" s="41" customFormat="1" ht="16.5" thickBot="1" x14ac:dyDescent="0.3">
      <c r="A53" s="39"/>
      <c r="B53" s="97"/>
      <c r="C53" s="98"/>
      <c r="D53" s="99"/>
      <c r="E53" s="99"/>
      <c r="F53" s="99"/>
      <c r="G53" s="100"/>
      <c r="H53" s="39"/>
      <c r="I53" s="101"/>
    </row>
    <row r="54" spans="1:14" s="19" customFormat="1" ht="63.75" thickBot="1" x14ac:dyDescent="0.3">
      <c r="A54" s="102" t="s">
        <v>0</v>
      </c>
      <c r="B54" s="103" t="s">
        <v>1</v>
      </c>
      <c r="C54" s="103" t="s">
        <v>2</v>
      </c>
      <c r="D54" s="103" t="s">
        <v>3</v>
      </c>
      <c r="E54" s="103" t="s">
        <v>4</v>
      </c>
      <c r="F54" s="103" t="s">
        <v>5</v>
      </c>
      <c r="G54" s="103" t="s">
        <v>73</v>
      </c>
      <c r="H54" s="104" t="s">
        <v>7</v>
      </c>
      <c r="I54" s="105" t="s">
        <v>328</v>
      </c>
      <c r="J54" s="48" t="s">
        <v>667</v>
      </c>
      <c r="K54" s="49" t="s">
        <v>670</v>
      </c>
      <c r="L54" s="49" t="s">
        <v>668</v>
      </c>
      <c r="M54" s="41"/>
    </row>
    <row r="55" spans="1:14" s="19" customFormat="1" x14ac:dyDescent="0.25">
      <c r="A55" s="106">
        <v>1</v>
      </c>
      <c r="B55" s="107" t="s">
        <v>682</v>
      </c>
      <c r="C55" s="106" t="s">
        <v>17</v>
      </c>
      <c r="D55" s="108" t="s">
        <v>514</v>
      </c>
      <c r="E55" s="106" t="s">
        <v>132</v>
      </c>
      <c r="F55" s="109"/>
      <c r="G55" s="73" t="s">
        <v>632</v>
      </c>
      <c r="H55" s="55"/>
      <c r="I55" s="110"/>
      <c r="J55" s="137" t="s">
        <v>669</v>
      </c>
      <c r="K55" s="137" t="s">
        <v>669</v>
      </c>
      <c r="L55" s="137" t="s">
        <v>669</v>
      </c>
      <c r="M55" s="41"/>
    </row>
    <row r="56" spans="1:14" s="19" customFormat="1" ht="31.5" x14ac:dyDescent="0.25">
      <c r="A56" s="111"/>
      <c r="B56" s="112"/>
      <c r="C56" s="72" t="s">
        <v>13</v>
      </c>
      <c r="D56" s="113" t="s">
        <v>327</v>
      </c>
      <c r="E56" s="72" t="s">
        <v>126</v>
      </c>
      <c r="F56" s="72" t="s">
        <v>29</v>
      </c>
      <c r="G56" s="114"/>
      <c r="H56" s="55">
        <v>1</v>
      </c>
      <c r="I56" s="110" t="s">
        <v>329</v>
      </c>
      <c r="J56" s="58">
        <v>0</v>
      </c>
      <c r="K56" s="138">
        <f>H56*J56</f>
        <v>0</v>
      </c>
      <c r="L56" s="138">
        <f>K56*1.23</f>
        <v>0</v>
      </c>
      <c r="M56" s="141"/>
      <c r="N56" s="25"/>
    </row>
    <row r="57" spans="1:14" s="19" customFormat="1" ht="47.25" x14ac:dyDescent="0.3">
      <c r="A57" s="115"/>
      <c r="B57" s="82"/>
      <c r="C57" s="82"/>
      <c r="D57" s="82"/>
      <c r="E57" s="82"/>
      <c r="F57" s="83"/>
      <c r="G57" s="84" t="s">
        <v>513</v>
      </c>
      <c r="H57" s="85">
        <v>1</v>
      </c>
      <c r="I57" s="116"/>
      <c r="J57" s="80"/>
      <c r="K57" s="139">
        <f>SUM(K56)</f>
        <v>0</v>
      </c>
      <c r="L57" s="139">
        <f>K57*1.23</f>
        <v>0</v>
      </c>
      <c r="M57" s="41"/>
    </row>
    <row r="58" spans="1:14" s="19" customFormat="1" ht="40.5" customHeight="1" x14ac:dyDescent="0.25">
      <c r="A58" s="115"/>
      <c r="B58" s="82"/>
      <c r="C58" s="82"/>
      <c r="D58" s="82"/>
      <c r="E58" s="82"/>
      <c r="F58" s="83"/>
      <c r="G58" s="88"/>
      <c r="H58" s="89"/>
      <c r="I58" s="117"/>
      <c r="J58" s="91"/>
      <c r="K58" s="87" t="s">
        <v>671</v>
      </c>
      <c r="L58" s="87" t="s">
        <v>672</v>
      </c>
      <c r="M58" s="41"/>
    </row>
    <row r="59" spans="1:14" s="19" customFormat="1" ht="40.5" customHeight="1" x14ac:dyDescent="0.25">
      <c r="A59" s="115"/>
      <c r="B59" s="82"/>
      <c r="C59" s="82"/>
      <c r="D59" s="82"/>
      <c r="E59" s="82"/>
      <c r="F59" s="83"/>
      <c r="G59" s="88"/>
      <c r="H59" s="89"/>
      <c r="I59" s="117"/>
      <c r="J59" s="91"/>
      <c r="K59" s="92"/>
      <c r="L59" s="92"/>
      <c r="M59" s="41"/>
    </row>
    <row r="60" spans="1:14" s="19" customFormat="1" ht="45.75" customHeight="1" thickBot="1" x14ac:dyDescent="0.35">
      <c r="A60" s="115"/>
      <c r="B60" s="82"/>
      <c r="C60" s="82"/>
      <c r="D60" s="82"/>
      <c r="E60" s="82"/>
      <c r="F60" s="83"/>
      <c r="G60" s="88"/>
      <c r="H60" s="89"/>
      <c r="I60" s="117"/>
      <c r="J60" s="91"/>
      <c r="K60" s="118"/>
      <c r="L60" s="118"/>
      <c r="M60" s="41"/>
    </row>
    <row r="61" spans="1:14" s="19" customFormat="1" ht="47.25" customHeight="1" thickBot="1" x14ac:dyDescent="0.3">
      <c r="A61" s="32"/>
      <c r="B61" s="93" t="s">
        <v>518</v>
      </c>
      <c r="C61" s="94" t="s">
        <v>272</v>
      </c>
      <c r="D61" s="95"/>
      <c r="E61" s="95"/>
      <c r="F61" s="95"/>
      <c r="G61" s="96"/>
      <c r="H61" s="32"/>
      <c r="I61" s="38"/>
      <c r="K61" s="92"/>
      <c r="L61" s="92"/>
      <c r="M61" s="41"/>
    </row>
    <row r="62" spans="1:14" s="19" customFormat="1" ht="23.25" customHeight="1" thickBot="1" x14ac:dyDescent="0.3">
      <c r="A62" s="32"/>
      <c r="B62" s="119"/>
      <c r="C62" s="98"/>
      <c r="D62" s="95"/>
      <c r="E62" s="95"/>
      <c r="F62" s="95"/>
      <c r="G62" s="96"/>
      <c r="H62" s="32"/>
      <c r="I62" s="38"/>
      <c r="M62" s="41"/>
    </row>
    <row r="63" spans="1:14" s="19" customFormat="1" ht="63.75" thickBot="1" x14ac:dyDescent="0.3">
      <c r="A63" s="102" t="s">
        <v>0</v>
      </c>
      <c r="B63" s="120" t="s">
        <v>1</v>
      </c>
      <c r="C63" s="120" t="s">
        <v>2</v>
      </c>
      <c r="D63" s="120" t="s">
        <v>3</v>
      </c>
      <c r="E63" s="120" t="s">
        <v>4</v>
      </c>
      <c r="F63" s="120" t="s">
        <v>5</v>
      </c>
      <c r="G63" s="121" t="s">
        <v>73</v>
      </c>
      <c r="H63" s="103" t="s">
        <v>7</v>
      </c>
      <c r="I63" s="122" t="s">
        <v>328</v>
      </c>
      <c r="J63" s="48" t="s">
        <v>667</v>
      </c>
      <c r="K63" s="49" t="s">
        <v>670</v>
      </c>
      <c r="L63" s="49" t="s">
        <v>668</v>
      </c>
      <c r="M63" s="41"/>
    </row>
    <row r="64" spans="1:14" s="19" customFormat="1" ht="31.5" x14ac:dyDescent="0.25">
      <c r="A64" s="70">
        <v>1</v>
      </c>
      <c r="B64" s="62" t="s">
        <v>236</v>
      </c>
      <c r="C64" s="63" t="s">
        <v>237</v>
      </c>
      <c r="D64" s="62" t="s">
        <v>201</v>
      </c>
      <c r="E64" s="62" t="s">
        <v>201</v>
      </c>
      <c r="F64" s="62" t="s">
        <v>449</v>
      </c>
      <c r="G64" s="63" t="s">
        <v>633</v>
      </c>
      <c r="H64" s="62">
        <v>1</v>
      </c>
      <c r="I64" s="62"/>
      <c r="J64" s="58">
        <v>0</v>
      </c>
      <c r="K64" s="138">
        <f t="shared" ref="K64:K104" si="10">H64*J64</f>
        <v>0</v>
      </c>
      <c r="L64" s="138">
        <f t="shared" ref="L64:L104" si="11">K64*1.23</f>
        <v>0</v>
      </c>
      <c r="M64" s="41"/>
    </row>
    <row r="65" spans="1:13" s="19" customFormat="1" x14ac:dyDescent="0.25">
      <c r="A65" s="70">
        <v>2</v>
      </c>
      <c r="B65" s="62" t="s">
        <v>274</v>
      </c>
      <c r="C65" s="63" t="s">
        <v>263</v>
      </c>
      <c r="D65" s="63" t="s">
        <v>275</v>
      </c>
      <c r="E65" s="63" t="s">
        <v>263</v>
      </c>
      <c r="F65" s="62" t="s">
        <v>451</v>
      </c>
      <c r="G65" s="63" t="s">
        <v>633</v>
      </c>
      <c r="H65" s="62">
        <v>1</v>
      </c>
      <c r="I65" s="62"/>
      <c r="J65" s="58">
        <v>0</v>
      </c>
      <c r="K65" s="138">
        <f t="shared" si="10"/>
        <v>0</v>
      </c>
      <c r="L65" s="138">
        <f t="shared" si="11"/>
        <v>0</v>
      </c>
      <c r="M65" s="41"/>
    </row>
    <row r="66" spans="1:13" s="19" customFormat="1" x14ac:dyDescent="0.25">
      <c r="A66" s="70">
        <v>3</v>
      </c>
      <c r="B66" s="62" t="s">
        <v>274</v>
      </c>
      <c r="C66" s="63" t="s">
        <v>263</v>
      </c>
      <c r="D66" s="63" t="s">
        <v>275</v>
      </c>
      <c r="E66" s="63" t="s">
        <v>263</v>
      </c>
      <c r="F66" s="62" t="s">
        <v>451</v>
      </c>
      <c r="G66" s="63" t="s">
        <v>633</v>
      </c>
      <c r="H66" s="62">
        <v>1</v>
      </c>
      <c r="I66" s="62"/>
      <c r="J66" s="58">
        <v>0</v>
      </c>
      <c r="K66" s="138">
        <f t="shared" si="10"/>
        <v>0</v>
      </c>
      <c r="L66" s="138">
        <f t="shared" si="11"/>
        <v>0</v>
      </c>
      <c r="M66" s="41"/>
    </row>
    <row r="67" spans="1:13" s="19" customFormat="1" x14ac:dyDescent="0.25">
      <c r="A67" s="70">
        <v>4</v>
      </c>
      <c r="B67" s="62" t="s">
        <v>274</v>
      </c>
      <c r="C67" s="63" t="s">
        <v>263</v>
      </c>
      <c r="D67" s="63" t="s">
        <v>275</v>
      </c>
      <c r="E67" s="63" t="s">
        <v>263</v>
      </c>
      <c r="F67" s="62" t="s">
        <v>452</v>
      </c>
      <c r="G67" s="63" t="s">
        <v>633</v>
      </c>
      <c r="H67" s="62">
        <v>1</v>
      </c>
      <c r="I67" s="62"/>
      <c r="J67" s="58">
        <v>0</v>
      </c>
      <c r="K67" s="138">
        <f t="shared" si="10"/>
        <v>0</v>
      </c>
      <c r="L67" s="138">
        <f t="shared" si="11"/>
        <v>0</v>
      </c>
      <c r="M67" s="41"/>
    </row>
    <row r="68" spans="1:13" s="19" customFormat="1" x14ac:dyDescent="0.25">
      <c r="A68" s="70">
        <v>5</v>
      </c>
      <c r="B68" s="62" t="s">
        <v>274</v>
      </c>
      <c r="C68" s="63" t="s">
        <v>263</v>
      </c>
      <c r="D68" s="63" t="s">
        <v>275</v>
      </c>
      <c r="E68" s="63" t="s">
        <v>263</v>
      </c>
      <c r="F68" s="62" t="s">
        <v>452</v>
      </c>
      <c r="G68" s="63" t="s">
        <v>633</v>
      </c>
      <c r="H68" s="62">
        <v>1</v>
      </c>
      <c r="I68" s="62"/>
      <c r="J68" s="58">
        <v>0</v>
      </c>
      <c r="K68" s="138">
        <f t="shared" si="10"/>
        <v>0</v>
      </c>
      <c r="L68" s="138">
        <f t="shared" si="11"/>
        <v>0</v>
      </c>
      <c r="M68" s="41"/>
    </row>
    <row r="69" spans="1:13" s="19" customFormat="1" x14ac:dyDescent="0.25">
      <c r="A69" s="70">
        <v>6</v>
      </c>
      <c r="B69" s="62" t="s">
        <v>274</v>
      </c>
      <c r="C69" s="63" t="s">
        <v>263</v>
      </c>
      <c r="D69" s="62" t="s">
        <v>276</v>
      </c>
      <c r="E69" s="63" t="s">
        <v>263</v>
      </c>
      <c r="F69" s="62" t="s">
        <v>277</v>
      </c>
      <c r="G69" s="63" t="s">
        <v>633</v>
      </c>
      <c r="H69" s="62">
        <v>1</v>
      </c>
      <c r="I69" s="62"/>
      <c r="J69" s="58">
        <v>0</v>
      </c>
      <c r="K69" s="138">
        <f t="shared" si="10"/>
        <v>0</v>
      </c>
      <c r="L69" s="138">
        <f t="shared" si="11"/>
        <v>0</v>
      </c>
      <c r="M69" s="41"/>
    </row>
    <row r="70" spans="1:13" s="19" customFormat="1" x14ac:dyDescent="0.25">
      <c r="A70" s="70">
        <v>7</v>
      </c>
      <c r="B70" s="62" t="s">
        <v>274</v>
      </c>
      <c r="C70" s="63" t="s">
        <v>263</v>
      </c>
      <c r="D70" s="62" t="s">
        <v>276</v>
      </c>
      <c r="E70" s="63" t="s">
        <v>263</v>
      </c>
      <c r="F70" s="62" t="s">
        <v>277</v>
      </c>
      <c r="G70" s="63" t="s">
        <v>633</v>
      </c>
      <c r="H70" s="62">
        <v>1</v>
      </c>
      <c r="I70" s="62"/>
      <c r="J70" s="58">
        <v>0</v>
      </c>
      <c r="K70" s="138">
        <f t="shared" si="10"/>
        <v>0</v>
      </c>
      <c r="L70" s="138">
        <f t="shared" si="11"/>
        <v>0</v>
      </c>
      <c r="M70" s="41"/>
    </row>
    <row r="71" spans="1:13" s="19" customFormat="1" x14ac:dyDescent="0.25">
      <c r="A71" s="70">
        <v>8</v>
      </c>
      <c r="B71" s="62" t="s">
        <v>299</v>
      </c>
      <c r="C71" s="62" t="s">
        <v>263</v>
      </c>
      <c r="D71" s="62" t="s">
        <v>201</v>
      </c>
      <c r="E71" s="62" t="s">
        <v>263</v>
      </c>
      <c r="F71" s="62" t="s">
        <v>455</v>
      </c>
      <c r="G71" s="63" t="s">
        <v>633</v>
      </c>
      <c r="H71" s="62">
        <v>1</v>
      </c>
      <c r="I71" s="62"/>
      <c r="J71" s="58">
        <v>0</v>
      </c>
      <c r="K71" s="138">
        <f t="shared" si="10"/>
        <v>0</v>
      </c>
      <c r="L71" s="138">
        <f t="shared" si="11"/>
        <v>0</v>
      </c>
      <c r="M71" s="41"/>
    </row>
    <row r="72" spans="1:13" s="19" customFormat="1" x14ac:dyDescent="0.25">
      <c r="A72" s="70">
        <v>9</v>
      </c>
      <c r="B72" s="62" t="s">
        <v>299</v>
      </c>
      <c r="C72" s="62" t="s">
        <v>263</v>
      </c>
      <c r="D72" s="62" t="s">
        <v>201</v>
      </c>
      <c r="E72" s="62" t="s">
        <v>263</v>
      </c>
      <c r="F72" s="62" t="s">
        <v>371</v>
      </c>
      <c r="G72" s="63" t="s">
        <v>633</v>
      </c>
      <c r="H72" s="62">
        <v>1</v>
      </c>
      <c r="I72" s="62"/>
      <c r="J72" s="58">
        <v>0</v>
      </c>
      <c r="K72" s="138">
        <f t="shared" si="10"/>
        <v>0</v>
      </c>
      <c r="L72" s="138">
        <f t="shared" si="11"/>
        <v>0</v>
      </c>
      <c r="M72" s="41"/>
    </row>
    <row r="73" spans="1:13" s="19" customFormat="1" x14ac:dyDescent="0.25">
      <c r="A73" s="70">
        <v>10</v>
      </c>
      <c r="B73" s="62" t="s">
        <v>299</v>
      </c>
      <c r="C73" s="62" t="s">
        <v>263</v>
      </c>
      <c r="D73" s="62" t="s">
        <v>201</v>
      </c>
      <c r="E73" s="62" t="s">
        <v>263</v>
      </c>
      <c r="F73" s="62" t="s">
        <v>372</v>
      </c>
      <c r="G73" s="63" t="s">
        <v>633</v>
      </c>
      <c r="H73" s="62">
        <v>1</v>
      </c>
      <c r="I73" s="62"/>
      <c r="J73" s="58">
        <v>0</v>
      </c>
      <c r="K73" s="138">
        <f t="shared" si="10"/>
        <v>0</v>
      </c>
      <c r="L73" s="138">
        <f t="shared" si="11"/>
        <v>0</v>
      </c>
      <c r="M73" s="41"/>
    </row>
    <row r="74" spans="1:13" s="19" customFormat="1" x14ac:dyDescent="0.25">
      <c r="A74" s="70">
        <v>11</v>
      </c>
      <c r="B74" s="62" t="s">
        <v>299</v>
      </c>
      <c r="C74" s="62" t="s">
        <v>263</v>
      </c>
      <c r="D74" s="62" t="s">
        <v>201</v>
      </c>
      <c r="E74" s="62" t="s">
        <v>263</v>
      </c>
      <c r="F74" s="62" t="s">
        <v>90</v>
      </c>
      <c r="G74" s="63" t="s">
        <v>633</v>
      </c>
      <c r="H74" s="62">
        <v>1</v>
      </c>
      <c r="I74" s="62"/>
      <c r="J74" s="58">
        <v>0</v>
      </c>
      <c r="K74" s="138">
        <f t="shared" si="10"/>
        <v>0</v>
      </c>
      <c r="L74" s="138">
        <f t="shared" si="11"/>
        <v>0</v>
      </c>
      <c r="M74" s="41"/>
    </row>
    <row r="75" spans="1:13" s="19" customFormat="1" x14ac:dyDescent="0.25">
      <c r="A75" s="70">
        <v>12</v>
      </c>
      <c r="B75" s="62" t="s">
        <v>299</v>
      </c>
      <c r="C75" s="62" t="s">
        <v>263</v>
      </c>
      <c r="D75" s="62" t="s">
        <v>201</v>
      </c>
      <c r="E75" s="62" t="s">
        <v>263</v>
      </c>
      <c r="F75" s="62" t="s">
        <v>91</v>
      </c>
      <c r="G75" s="63" t="s">
        <v>633</v>
      </c>
      <c r="H75" s="62">
        <v>1</v>
      </c>
      <c r="I75" s="62"/>
      <c r="J75" s="58">
        <v>0</v>
      </c>
      <c r="K75" s="138">
        <f t="shared" si="10"/>
        <v>0</v>
      </c>
      <c r="L75" s="138">
        <f t="shared" si="11"/>
        <v>0</v>
      </c>
      <c r="M75" s="41"/>
    </row>
    <row r="76" spans="1:13" s="19" customFormat="1" x14ac:dyDescent="0.25">
      <c r="A76" s="70">
        <v>13</v>
      </c>
      <c r="B76" s="62" t="s">
        <v>299</v>
      </c>
      <c r="C76" s="62" t="s">
        <v>263</v>
      </c>
      <c r="D76" s="62" t="s">
        <v>201</v>
      </c>
      <c r="E76" s="62" t="s">
        <v>263</v>
      </c>
      <c r="F76" s="62" t="s">
        <v>428</v>
      </c>
      <c r="G76" s="63" t="s">
        <v>633</v>
      </c>
      <c r="H76" s="62">
        <v>1</v>
      </c>
      <c r="I76" s="62"/>
      <c r="J76" s="58">
        <v>0</v>
      </c>
      <c r="K76" s="138">
        <f t="shared" si="10"/>
        <v>0</v>
      </c>
      <c r="L76" s="138">
        <f t="shared" si="11"/>
        <v>0</v>
      </c>
      <c r="M76" s="41"/>
    </row>
    <row r="77" spans="1:13" s="19" customFormat="1" x14ac:dyDescent="0.25">
      <c r="A77" s="70">
        <v>14</v>
      </c>
      <c r="B77" s="62" t="s">
        <v>299</v>
      </c>
      <c r="C77" s="62" t="s">
        <v>263</v>
      </c>
      <c r="D77" s="62" t="s">
        <v>201</v>
      </c>
      <c r="E77" s="62" t="s">
        <v>263</v>
      </c>
      <c r="F77" s="62" t="s">
        <v>456</v>
      </c>
      <c r="G77" s="63" t="s">
        <v>633</v>
      </c>
      <c r="H77" s="62">
        <v>1</v>
      </c>
      <c r="I77" s="62"/>
      <c r="J77" s="58">
        <v>0</v>
      </c>
      <c r="K77" s="138">
        <f t="shared" si="10"/>
        <v>0</v>
      </c>
      <c r="L77" s="138">
        <f t="shared" si="11"/>
        <v>0</v>
      </c>
      <c r="M77" s="41"/>
    </row>
    <row r="78" spans="1:13" x14ac:dyDescent="0.25">
      <c r="A78" s="70">
        <v>15</v>
      </c>
      <c r="B78" s="62" t="s">
        <v>299</v>
      </c>
      <c r="C78" s="62" t="s">
        <v>263</v>
      </c>
      <c r="D78" s="62" t="s">
        <v>201</v>
      </c>
      <c r="E78" s="62" t="s">
        <v>263</v>
      </c>
      <c r="F78" s="62" t="s">
        <v>375</v>
      </c>
      <c r="G78" s="63" t="s">
        <v>633</v>
      </c>
      <c r="H78" s="62">
        <v>1</v>
      </c>
      <c r="I78" s="62"/>
      <c r="J78" s="58">
        <v>0</v>
      </c>
      <c r="K78" s="138">
        <f t="shared" si="10"/>
        <v>0</v>
      </c>
      <c r="L78" s="138">
        <f t="shared" si="11"/>
        <v>0</v>
      </c>
    </row>
    <row r="79" spans="1:13" x14ac:dyDescent="0.25">
      <c r="A79" s="70">
        <v>16</v>
      </c>
      <c r="B79" s="62" t="s">
        <v>299</v>
      </c>
      <c r="C79" s="62" t="s">
        <v>263</v>
      </c>
      <c r="D79" s="62" t="s">
        <v>201</v>
      </c>
      <c r="E79" s="62" t="s">
        <v>263</v>
      </c>
      <c r="F79" s="62" t="s">
        <v>376</v>
      </c>
      <c r="G79" s="63" t="s">
        <v>633</v>
      </c>
      <c r="H79" s="62">
        <v>1</v>
      </c>
      <c r="I79" s="62"/>
      <c r="J79" s="58">
        <v>0</v>
      </c>
      <c r="K79" s="138">
        <f t="shared" si="10"/>
        <v>0</v>
      </c>
      <c r="L79" s="138">
        <f t="shared" si="11"/>
        <v>0</v>
      </c>
    </row>
    <row r="80" spans="1:13" s="123" customFormat="1" x14ac:dyDescent="0.25">
      <c r="A80" s="70">
        <v>17</v>
      </c>
      <c r="B80" s="62" t="s">
        <v>299</v>
      </c>
      <c r="C80" s="62" t="s">
        <v>263</v>
      </c>
      <c r="D80" s="62" t="s">
        <v>201</v>
      </c>
      <c r="E80" s="62" t="s">
        <v>263</v>
      </c>
      <c r="F80" s="62" t="s">
        <v>457</v>
      </c>
      <c r="G80" s="63" t="s">
        <v>633</v>
      </c>
      <c r="H80" s="62">
        <v>1</v>
      </c>
      <c r="I80" s="62"/>
      <c r="J80" s="58">
        <v>0</v>
      </c>
      <c r="K80" s="138">
        <f t="shared" si="10"/>
        <v>0</v>
      </c>
      <c r="L80" s="138">
        <f t="shared" si="11"/>
        <v>0</v>
      </c>
      <c r="M80" s="145"/>
    </row>
    <row r="81" spans="1:13" s="123" customFormat="1" ht="18" customHeight="1" x14ac:dyDescent="0.25">
      <c r="A81" s="70">
        <v>18</v>
      </c>
      <c r="B81" s="62" t="s">
        <v>299</v>
      </c>
      <c r="C81" s="62" t="s">
        <v>263</v>
      </c>
      <c r="D81" s="62" t="s">
        <v>201</v>
      </c>
      <c r="E81" s="62" t="s">
        <v>263</v>
      </c>
      <c r="F81" s="62" t="s">
        <v>648</v>
      </c>
      <c r="G81" s="63" t="s">
        <v>633</v>
      </c>
      <c r="H81" s="62">
        <v>1</v>
      </c>
      <c r="I81" s="62"/>
      <c r="J81" s="58">
        <v>0</v>
      </c>
      <c r="K81" s="138">
        <f t="shared" si="10"/>
        <v>0</v>
      </c>
      <c r="L81" s="138">
        <f t="shared" si="11"/>
        <v>0</v>
      </c>
      <c r="M81" s="145"/>
    </row>
    <row r="82" spans="1:13" s="123" customFormat="1" x14ac:dyDescent="0.25">
      <c r="A82" s="70">
        <v>19</v>
      </c>
      <c r="B82" s="62" t="s">
        <v>299</v>
      </c>
      <c r="C82" s="62" t="s">
        <v>263</v>
      </c>
      <c r="D82" s="62" t="s">
        <v>201</v>
      </c>
      <c r="E82" s="62" t="s">
        <v>263</v>
      </c>
      <c r="F82" s="62" t="s">
        <v>648</v>
      </c>
      <c r="G82" s="63" t="s">
        <v>633</v>
      </c>
      <c r="H82" s="62">
        <v>1</v>
      </c>
      <c r="I82" s="62"/>
      <c r="J82" s="58">
        <v>0</v>
      </c>
      <c r="K82" s="138">
        <f t="shared" si="10"/>
        <v>0</v>
      </c>
      <c r="L82" s="138">
        <f t="shared" si="11"/>
        <v>0</v>
      </c>
      <c r="M82" s="145"/>
    </row>
    <row r="83" spans="1:13" s="19" customFormat="1" x14ac:dyDescent="0.25">
      <c r="A83" s="70">
        <v>20</v>
      </c>
      <c r="B83" s="62" t="s">
        <v>299</v>
      </c>
      <c r="C83" s="62" t="s">
        <v>263</v>
      </c>
      <c r="D83" s="62" t="s">
        <v>201</v>
      </c>
      <c r="E83" s="62" t="s">
        <v>263</v>
      </c>
      <c r="F83" s="62" t="s">
        <v>458</v>
      </c>
      <c r="G83" s="63" t="s">
        <v>633</v>
      </c>
      <c r="H83" s="62">
        <v>1</v>
      </c>
      <c r="I83" s="62"/>
      <c r="J83" s="58">
        <v>0</v>
      </c>
      <c r="K83" s="138">
        <f t="shared" si="10"/>
        <v>0</v>
      </c>
      <c r="L83" s="138">
        <f t="shared" si="11"/>
        <v>0</v>
      </c>
      <c r="M83" s="41"/>
    </row>
    <row r="84" spans="1:13" s="19" customFormat="1" x14ac:dyDescent="0.25">
      <c r="A84" s="70">
        <v>21</v>
      </c>
      <c r="B84" s="62" t="s">
        <v>299</v>
      </c>
      <c r="C84" s="62" t="s">
        <v>263</v>
      </c>
      <c r="D84" s="62" t="s">
        <v>201</v>
      </c>
      <c r="E84" s="62" t="s">
        <v>263</v>
      </c>
      <c r="F84" s="62" t="s">
        <v>459</v>
      </c>
      <c r="G84" s="63" t="s">
        <v>633</v>
      </c>
      <c r="H84" s="62">
        <v>1</v>
      </c>
      <c r="I84" s="62"/>
      <c r="J84" s="58">
        <v>0</v>
      </c>
      <c r="K84" s="138">
        <f t="shared" si="10"/>
        <v>0</v>
      </c>
      <c r="L84" s="138">
        <f t="shared" si="11"/>
        <v>0</v>
      </c>
      <c r="M84" s="41"/>
    </row>
    <row r="85" spans="1:13" s="19" customFormat="1" x14ac:dyDescent="0.25">
      <c r="A85" s="70">
        <v>22</v>
      </c>
      <c r="B85" s="62" t="s">
        <v>299</v>
      </c>
      <c r="C85" s="62" t="s">
        <v>263</v>
      </c>
      <c r="D85" s="62" t="s">
        <v>201</v>
      </c>
      <c r="E85" s="62" t="s">
        <v>263</v>
      </c>
      <c r="F85" s="62" t="s">
        <v>459</v>
      </c>
      <c r="G85" s="63" t="s">
        <v>633</v>
      </c>
      <c r="H85" s="62">
        <v>1</v>
      </c>
      <c r="I85" s="62"/>
      <c r="J85" s="58">
        <v>0</v>
      </c>
      <c r="K85" s="138">
        <f t="shared" si="10"/>
        <v>0</v>
      </c>
      <c r="L85" s="138">
        <f t="shared" si="11"/>
        <v>0</v>
      </c>
      <c r="M85" s="41"/>
    </row>
    <row r="86" spans="1:13" s="19" customFormat="1" x14ac:dyDescent="0.25">
      <c r="A86" s="70">
        <v>23</v>
      </c>
      <c r="B86" s="62" t="s">
        <v>299</v>
      </c>
      <c r="C86" s="62" t="s">
        <v>263</v>
      </c>
      <c r="D86" s="62" t="s">
        <v>201</v>
      </c>
      <c r="E86" s="62" t="s">
        <v>263</v>
      </c>
      <c r="F86" s="62" t="s">
        <v>460</v>
      </c>
      <c r="G86" s="63" t="s">
        <v>633</v>
      </c>
      <c r="H86" s="62">
        <v>1</v>
      </c>
      <c r="I86" s="62"/>
      <c r="J86" s="58">
        <v>0</v>
      </c>
      <c r="K86" s="138">
        <f t="shared" si="10"/>
        <v>0</v>
      </c>
      <c r="L86" s="138">
        <f t="shared" si="11"/>
        <v>0</v>
      </c>
      <c r="M86" s="41"/>
    </row>
    <row r="87" spans="1:13" s="19" customFormat="1" x14ac:dyDescent="0.25">
      <c r="A87" s="70">
        <v>24</v>
      </c>
      <c r="B87" s="62" t="s">
        <v>299</v>
      </c>
      <c r="C87" s="62" t="s">
        <v>263</v>
      </c>
      <c r="D87" s="62" t="s">
        <v>201</v>
      </c>
      <c r="E87" s="62" t="s">
        <v>263</v>
      </c>
      <c r="F87" s="62" t="s">
        <v>460</v>
      </c>
      <c r="G87" s="63" t="s">
        <v>633</v>
      </c>
      <c r="H87" s="62">
        <v>1</v>
      </c>
      <c r="I87" s="62"/>
      <c r="J87" s="58">
        <v>0</v>
      </c>
      <c r="K87" s="138">
        <f t="shared" si="10"/>
        <v>0</v>
      </c>
      <c r="L87" s="138">
        <f t="shared" si="11"/>
        <v>0</v>
      </c>
      <c r="M87" s="41"/>
    </row>
    <row r="88" spans="1:13" s="19" customFormat="1" x14ac:dyDescent="0.25">
      <c r="A88" s="70">
        <v>25</v>
      </c>
      <c r="B88" s="62" t="s">
        <v>299</v>
      </c>
      <c r="C88" s="62" t="s">
        <v>263</v>
      </c>
      <c r="D88" s="62" t="s">
        <v>201</v>
      </c>
      <c r="E88" s="62" t="s">
        <v>263</v>
      </c>
      <c r="F88" s="62" t="s">
        <v>380</v>
      </c>
      <c r="G88" s="63" t="s">
        <v>633</v>
      </c>
      <c r="H88" s="62">
        <v>1</v>
      </c>
      <c r="I88" s="62"/>
      <c r="J88" s="58">
        <v>0</v>
      </c>
      <c r="K88" s="138">
        <f t="shared" si="10"/>
        <v>0</v>
      </c>
      <c r="L88" s="138">
        <f t="shared" si="11"/>
        <v>0</v>
      </c>
      <c r="M88" s="41"/>
    </row>
    <row r="89" spans="1:13" s="19" customFormat="1" x14ac:dyDescent="0.25">
      <c r="A89" s="70">
        <v>26</v>
      </c>
      <c r="B89" s="62" t="s">
        <v>299</v>
      </c>
      <c r="C89" s="62" t="s">
        <v>263</v>
      </c>
      <c r="D89" s="62" t="s">
        <v>201</v>
      </c>
      <c r="E89" s="62" t="s">
        <v>263</v>
      </c>
      <c r="F89" s="62" t="s">
        <v>381</v>
      </c>
      <c r="G89" s="63" t="s">
        <v>633</v>
      </c>
      <c r="H89" s="62">
        <v>1</v>
      </c>
      <c r="I89" s="62"/>
      <c r="J89" s="58">
        <v>0</v>
      </c>
      <c r="K89" s="138">
        <f t="shared" si="10"/>
        <v>0</v>
      </c>
      <c r="L89" s="138">
        <f t="shared" si="11"/>
        <v>0</v>
      </c>
      <c r="M89" s="41"/>
    </row>
    <row r="90" spans="1:13" s="19" customFormat="1" x14ac:dyDescent="0.25">
      <c r="A90" s="70">
        <v>27</v>
      </c>
      <c r="B90" s="62" t="s">
        <v>299</v>
      </c>
      <c r="C90" s="62" t="s">
        <v>263</v>
      </c>
      <c r="D90" s="62" t="s">
        <v>201</v>
      </c>
      <c r="E90" s="62" t="s">
        <v>263</v>
      </c>
      <c r="F90" s="62" t="s">
        <v>461</v>
      </c>
      <c r="G90" s="63" t="s">
        <v>633</v>
      </c>
      <c r="H90" s="62">
        <v>1</v>
      </c>
      <c r="I90" s="62"/>
      <c r="J90" s="58">
        <v>0</v>
      </c>
      <c r="K90" s="138">
        <f t="shared" si="10"/>
        <v>0</v>
      </c>
      <c r="L90" s="138">
        <f t="shared" si="11"/>
        <v>0</v>
      </c>
      <c r="M90" s="41"/>
    </row>
    <row r="91" spans="1:13" s="19" customFormat="1" x14ac:dyDescent="0.25">
      <c r="A91" s="70">
        <v>28</v>
      </c>
      <c r="B91" s="62" t="s">
        <v>299</v>
      </c>
      <c r="C91" s="62" t="s">
        <v>263</v>
      </c>
      <c r="D91" s="62" t="s">
        <v>201</v>
      </c>
      <c r="E91" s="62" t="s">
        <v>263</v>
      </c>
      <c r="F91" s="62" t="s">
        <v>462</v>
      </c>
      <c r="G91" s="63" t="s">
        <v>633</v>
      </c>
      <c r="H91" s="62">
        <v>1</v>
      </c>
      <c r="I91" s="62"/>
      <c r="J91" s="58">
        <v>0</v>
      </c>
      <c r="K91" s="138">
        <f t="shared" si="10"/>
        <v>0</v>
      </c>
      <c r="L91" s="138">
        <f t="shared" si="11"/>
        <v>0</v>
      </c>
      <c r="M91" s="41"/>
    </row>
    <row r="92" spans="1:13" s="19" customFormat="1" x14ac:dyDescent="0.25">
      <c r="A92" s="70">
        <v>29</v>
      </c>
      <c r="B92" s="62" t="s">
        <v>299</v>
      </c>
      <c r="C92" s="62" t="s">
        <v>263</v>
      </c>
      <c r="D92" s="62" t="s">
        <v>201</v>
      </c>
      <c r="E92" s="62" t="s">
        <v>263</v>
      </c>
      <c r="F92" s="62" t="s">
        <v>462</v>
      </c>
      <c r="G92" s="63" t="s">
        <v>633</v>
      </c>
      <c r="H92" s="62">
        <v>1</v>
      </c>
      <c r="I92" s="62"/>
      <c r="J92" s="58">
        <v>0</v>
      </c>
      <c r="K92" s="138">
        <f t="shared" si="10"/>
        <v>0</v>
      </c>
      <c r="L92" s="138">
        <f t="shared" si="11"/>
        <v>0</v>
      </c>
      <c r="M92" s="41"/>
    </row>
    <row r="93" spans="1:13" s="19" customFormat="1" x14ac:dyDescent="0.25">
      <c r="A93" s="70">
        <v>30</v>
      </c>
      <c r="B93" s="62" t="s">
        <v>299</v>
      </c>
      <c r="C93" s="62" t="s">
        <v>263</v>
      </c>
      <c r="D93" s="62" t="s">
        <v>201</v>
      </c>
      <c r="E93" s="62" t="s">
        <v>263</v>
      </c>
      <c r="F93" s="62" t="s">
        <v>463</v>
      </c>
      <c r="G93" s="63" t="s">
        <v>633</v>
      </c>
      <c r="H93" s="62">
        <v>1</v>
      </c>
      <c r="I93" s="62"/>
      <c r="J93" s="58">
        <v>0</v>
      </c>
      <c r="K93" s="138">
        <f t="shared" si="10"/>
        <v>0</v>
      </c>
      <c r="L93" s="138">
        <f t="shared" si="11"/>
        <v>0</v>
      </c>
      <c r="M93" s="41"/>
    </row>
    <row r="94" spans="1:13" s="19" customFormat="1" x14ac:dyDescent="0.25">
      <c r="A94" s="70">
        <v>31</v>
      </c>
      <c r="B94" s="62" t="s">
        <v>299</v>
      </c>
      <c r="C94" s="62" t="s">
        <v>263</v>
      </c>
      <c r="D94" s="62" t="s">
        <v>201</v>
      </c>
      <c r="E94" s="62" t="s">
        <v>263</v>
      </c>
      <c r="F94" s="62" t="s">
        <v>464</v>
      </c>
      <c r="G94" s="63" t="s">
        <v>633</v>
      </c>
      <c r="H94" s="62">
        <v>1</v>
      </c>
      <c r="I94" s="62"/>
      <c r="J94" s="58">
        <v>0</v>
      </c>
      <c r="K94" s="138">
        <f t="shared" si="10"/>
        <v>0</v>
      </c>
      <c r="L94" s="138">
        <f t="shared" si="11"/>
        <v>0</v>
      </c>
      <c r="M94" s="41"/>
    </row>
    <row r="95" spans="1:13" s="19" customFormat="1" x14ac:dyDescent="0.25">
      <c r="A95" s="70">
        <v>32</v>
      </c>
      <c r="B95" s="62" t="s">
        <v>299</v>
      </c>
      <c r="C95" s="62" t="s">
        <v>263</v>
      </c>
      <c r="D95" s="62" t="s">
        <v>201</v>
      </c>
      <c r="E95" s="62" t="s">
        <v>263</v>
      </c>
      <c r="F95" s="62" t="s">
        <v>464</v>
      </c>
      <c r="G95" s="63" t="s">
        <v>633</v>
      </c>
      <c r="H95" s="62">
        <v>1</v>
      </c>
      <c r="I95" s="62"/>
      <c r="J95" s="58">
        <v>0</v>
      </c>
      <c r="K95" s="138">
        <f t="shared" si="10"/>
        <v>0</v>
      </c>
      <c r="L95" s="138">
        <f t="shared" si="11"/>
        <v>0</v>
      </c>
      <c r="M95" s="41"/>
    </row>
    <row r="96" spans="1:13" s="19" customFormat="1" x14ac:dyDescent="0.25">
      <c r="A96" s="70">
        <v>33</v>
      </c>
      <c r="B96" s="62" t="s">
        <v>299</v>
      </c>
      <c r="C96" s="62" t="s">
        <v>263</v>
      </c>
      <c r="D96" s="62" t="s">
        <v>201</v>
      </c>
      <c r="E96" s="62" t="s">
        <v>263</v>
      </c>
      <c r="F96" s="62" t="s">
        <v>465</v>
      </c>
      <c r="G96" s="63" t="s">
        <v>633</v>
      </c>
      <c r="H96" s="62">
        <v>1</v>
      </c>
      <c r="I96" s="62"/>
      <c r="J96" s="58">
        <v>0</v>
      </c>
      <c r="K96" s="138">
        <f t="shared" si="10"/>
        <v>0</v>
      </c>
      <c r="L96" s="138">
        <f t="shared" si="11"/>
        <v>0</v>
      </c>
      <c r="M96" s="41"/>
    </row>
    <row r="97" spans="1:13" s="19" customFormat="1" x14ac:dyDescent="0.25">
      <c r="A97" s="70">
        <v>34</v>
      </c>
      <c r="B97" s="62" t="s">
        <v>299</v>
      </c>
      <c r="C97" s="62" t="s">
        <v>263</v>
      </c>
      <c r="D97" s="62" t="s">
        <v>201</v>
      </c>
      <c r="E97" s="62" t="s">
        <v>263</v>
      </c>
      <c r="F97" s="62" t="s">
        <v>466</v>
      </c>
      <c r="G97" s="63" t="s">
        <v>633</v>
      </c>
      <c r="H97" s="62">
        <v>1</v>
      </c>
      <c r="I97" s="62"/>
      <c r="J97" s="58">
        <v>0</v>
      </c>
      <c r="K97" s="138">
        <f t="shared" si="10"/>
        <v>0</v>
      </c>
      <c r="L97" s="138">
        <f t="shared" si="11"/>
        <v>0</v>
      </c>
      <c r="M97" s="41"/>
    </row>
    <row r="98" spans="1:13" s="19" customFormat="1" x14ac:dyDescent="0.25">
      <c r="A98" s="70">
        <v>35</v>
      </c>
      <c r="B98" s="62" t="s">
        <v>299</v>
      </c>
      <c r="C98" s="62" t="s">
        <v>263</v>
      </c>
      <c r="D98" s="62" t="s">
        <v>201</v>
      </c>
      <c r="E98" s="62" t="s">
        <v>263</v>
      </c>
      <c r="F98" s="62" t="s">
        <v>397</v>
      </c>
      <c r="G98" s="63" t="s">
        <v>633</v>
      </c>
      <c r="H98" s="62">
        <v>1</v>
      </c>
      <c r="I98" s="62"/>
      <c r="J98" s="58">
        <v>0</v>
      </c>
      <c r="K98" s="138">
        <f t="shared" si="10"/>
        <v>0</v>
      </c>
      <c r="L98" s="138">
        <f t="shared" si="11"/>
        <v>0</v>
      </c>
      <c r="M98" s="41"/>
    </row>
    <row r="99" spans="1:13" x14ac:dyDescent="0.25">
      <c r="A99" s="70">
        <v>36</v>
      </c>
      <c r="B99" s="62" t="s">
        <v>299</v>
      </c>
      <c r="C99" s="62" t="s">
        <v>263</v>
      </c>
      <c r="D99" s="62" t="s">
        <v>201</v>
      </c>
      <c r="E99" s="62" t="s">
        <v>263</v>
      </c>
      <c r="F99" s="62" t="s">
        <v>416</v>
      </c>
      <c r="G99" s="63" t="s">
        <v>633</v>
      </c>
      <c r="H99" s="62">
        <v>1</v>
      </c>
      <c r="I99" s="62"/>
      <c r="J99" s="58">
        <v>0</v>
      </c>
      <c r="K99" s="138">
        <f t="shared" si="10"/>
        <v>0</v>
      </c>
      <c r="L99" s="138">
        <f t="shared" si="11"/>
        <v>0</v>
      </c>
    </row>
    <row r="100" spans="1:13" x14ac:dyDescent="0.25">
      <c r="A100" s="70">
        <v>37</v>
      </c>
      <c r="B100" s="62" t="s">
        <v>299</v>
      </c>
      <c r="C100" s="62" t="s">
        <v>263</v>
      </c>
      <c r="D100" s="62" t="s">
        <v>201</v>
      </c>
      <c r="E100" s="63" t="s">
        <v>263</v>
      </c>
      <c r="F100" s="62" t="s">
        <v>421</v>
      </c>
      <c r="G100" s="63" t="s">
        <v>633</v>
      </c>
      <c r="H100" s="62">
        <v>1</v>
      </c>
      <c r="I100" s="62"/>
      <c r="J100" s="58">
        <v>0</v>
      </c>
      <c r="K100" s="138">
        <f t="shared" si="10"/>
        <v>0</v>
      </c>
      <c r="L100" s="138">
        <f t="shared" si="11"/>
        <v>0</v>
      </c>
    </row>
    <row r="101" spans="1:13" x14ac:dyDescent="0.25">
      <c r="A101" s="70">
        <v>38</v>
      </c>
      <c r="B101" s="62" t="s">
        <v>299</v>
      </c>
      <c r="C101" s="62" t="s">
        <v>263</v>
      </c>
      <c r="D101" s="62" t="s">
        <v>201</v>
      </c>
      <c r="E101" s="63" t="s">
        <v>263</v>
      </c>
      <c r="F101" s="62" t="s">
        <v>421</v>
      </c>
      <c r="G101" s="63" t="s">
        <v>633</v>
      </c>
      <c r="H101" s="62">
        <v>1</v>
      </c>
      <c r="I101" s="62"/>
      <c r="J101" s="58">
        <v>0</v>
      </c>
      <c r="K101" s="138">
        <f t="shared" si="10"/>
        <v>0</v>
      </c>
      <c r="L101" s="138">
        <f t="shared" si="11"/>
        <v>0</v>
      </c>
    </row>
    <row r="102" spans="1:13" x14ac:dyDescent="0.25">
      <c r="A102" s="70">
        <v>39</v>
      </c>
      <c r="B102" s="62" t="s">
        <v>299</v>
      </c>
      <c r="C102" s="62" t="s">
        <v>263</v>
      </c>
      <c r="D102" s="62" t="s">
        <v>201</v>
      </c>
      <c r="E102" s="63" t="s">
        <v>263</v>
      </c>
      <c r="F102" s="62" t="s">
        <v>398</v>
      </c>
      <c r="G102" s="63" t="s">
        <v>633</v>
      </c>
      <c r="H102" s="62">
        <v>1</v>
      </c>
      <c r="I102" s="62"/>
      <c r="J102" s="58">
        <v>0</v>
      </c>
      <c r="K102" s="138">
        <f t="shared" si="10"/>
        <v>0</v>
      </c>
      <c r="L102" s="138">
        <f t="shared" si="11"/>
        <v>0</v>
      </c>
    </row>
    <row r="103" spans="1:13" x14ac:dyDescent="0.25">
      <c r="A103" s="70">
        <v>40</v>
      </c>
      <c r="B103" s="62" t="s">
        <v>299</v>
      </c>
      <c r="C103" s="62" t="s">
        <v>263</v>
      </c>
      <c r="D103" s="62" t="s">
        <v>201</v>
      </c>
      <c r="E103" s="63" t="s">
        <v>263</v>
      </c>
      <c r="F103" s="62" t="s">
        <v>398</v>
      </c>
      <c r="G103" s="63" t="s">
        <v>633</v>
      </c>
      <c r="H103" s="62">
        <v>1</v>
      </c>
      <c r="I103" s="62"/>
      <c r="J103" s="58">
        <v>0</v>
      </c>
      <c r="K103" s="138">
        <f t="shared" si="10"/>
        <v>0</v>
      </c>
      <c r="L103" s="138">
        <f t="shared" si="11"/>
        <v>0</v>
      </c>
    </row>
    <row r="104" spans="1:13" x14ac:dyDescent="0.25">
      <c r="A104" s="70">
        <v>41</v>
      </c>
      <c r="B104" s="62" t="s">
        <v>299</v>
      </c>
      <c r="C104" s="62" t="s">
        <v>263</v>
      </c>
      <c r="D104" s="62" t="s">
        <v>201</v>
      </c>
      <c r="E104" s="63" t="s">
        <v>263</v>
      </c>
      <c r="F104" s="62" t="s">
        <v>467</v>
      </c>
      <c r="G104" s="63" t="s">
        <v>633</v>
      </c>
      <c r="H104" s="62">
        <v>1</v>
      </c>
      <c r="I104" s="62"/>
      <c r="J104" s="58">
        <v>0</v>
      </c>
      <c r="K104" s="138">
        <f t="shared" si="10"/>
        <v>0</v>
      </c>
      <c r="L104" s="138">
        <f t="shared" si="11"/>
        <v>0</v>
      </c>
    </row>
    <row r="105" spans="1:13" x14ac:dyDescent="0.25">
      <c r="A105" s="70">
        <v>42</v>
      </c>
      <c r="B105" s="62" t="s">
        <v>299</v>
      </c>
      <c r="C105" s="62" t="s">
        <v>300</v>
      </c>
      <c r="D105" s="62" t="s">
        <v>201</v>
      </c>
      <c r="E105" s="63" t="s">
        <v>144</v>
      </c>
      <c r="F105" s="62" t="s">
        <v>301</v>
      </c>
      <c r="G105" s="63" t="s">
        <v>633</v>
      </c>
      <c r="H105" s="62"/>
      <c r="I105" s="62"/>
      <c r="J105" s="137" t="s">
        <v>669</v>
      </c>
      <c r="K105" s="137" t="s">
        <v>669</v>
      </c>
      <c r="L105" s="137" t="s">
        <v>669</v>
      </c>
    </row>
    <row r="106" spans="1:13" x14ac:dyDescent="0.25">
      <c r="A106" s="70">
        <v>43</v>
      </c>
      <c r="B106" s="62" t="s">
        <v>299</v>
      </c>
      <c r="C106" s="62" t="s">
        <v>300</v>
      </c>
      <c r="D106" s="62" t="s">
        <v>201</v>
      </c>
      <c r="E106" s="63" t="s">
        <v>144</v>
      </c>
      <c r="F106" s="62" t="s">
        <v>301</v>
      </c>
      <c r="G106" s="63" t="s">
        <v>633</v>
      </c>
      <c r="H106" s="62"/>
      <c r="I106" s="62"/>
      <c r="J106" s="137" t="s">
        <v>669</v>
      </c>
      <c r="K106" s="137" t="s">
        <v>669</v>
      </c>
      <c r="L106" s="137" t="s">
        <v>669</v>
      </c>
    </row>
    <row r="107" spans="1:13" x14ac:dyDescent="0.25">
      <c r="A107" s="70">
        <v>44</v>
      </c>
      <c r="B107" s="62" t="s">
        <v>299</v>
      </c>
      <c r="C107" s="62" t="s">
        <v>302</v>
      </c>
      <c r="D107" s="62" t="s">
        <v>303</v>
      </c>
      <c r="E107" s="63" t="s">
        <v>302</v>
      </c>
      <c r="F107" s="62" t="s">
        <v>455</v>
      </c>
      <c r="G107" s="63" t="s">
        <v>633</v>
      </c>
      <c r="H107" s="62">
        <v>1</v>
      </c>
      <c r="I107" s="62"/>
      <c r="J107" s="58">
        <v>0</v>
      </c>
      <c r="K107" s="138">
        <f>H107*J107</f>
        <v>0</v>
      </c>
      <c r="L107" s="138">
        <f>K107*1.23</f>
        <v>0</v>
      </c>
    </row>
    <row r="108" spans="1:13" x14ac:dyDescent="0.25">
      <c r="A108" s="107">
        <v>45</v>
      </c>
      <c r="B108" s="124" t="s">
        <v>74</v>
      </c>
      <c r="C108" s="106" t="s">
        <v>17</v>
      </c>
      <c r="D108" s="108"/>
      <c r="E108" s="106" t="s">
        <v>132</v>
      </c>
      <c r="F108" s="124" t="s">
        <v>649</v>
      </c>
      <c r="G108" s="73" t="s">
        <v>632</v>
      </c>
      <c r="H108" s="55"/>
      <c r="I108" s="55"/>
      <c r="J108" s="137" t="s">
        <v>669</v>
      </c>
      <c r="K108" s="137" t="s">
        <v>669</v>
      </c>
      <c r="L108" s="137" t="s">
        <v>669</v>
      </c>
    </row>
    <row r="109" spans="1:13" x14ac:dyDescent="0.25">
      <c r="A109" s="111"/>
      <c r="B109" s="112"/>
      <c r="C109" s="72" t="s">
        <v>13</v>
      </c>
      <c r="D109" s="124" t="s">
        <v>453</v>
      </c>
      <c r="E109" s="72" t="s">
        <v>126</v>
      </c>
      <c r="F109" s="55" t="s">
        <v>454</v>
      </c>
      <c r="G109" s="114"/>
      <c r="H109" s="55">
        <v>1</v>
      </c>
      <c r="I109" s="55" t="s">
        <v>329</v>
      </c>
      <c r="J109" s="58">
        <v>0</v>
      </c>
      <c r="K109" s="138">
        <f>H109*J109</f>
        <v>0</v>
      </c>
      <c r="L109" s="138">
        <f>K109*1.23</f>
        <v>0</v>
      </c>
    </row>
    <row r="110" spans="1:13" ht="47.25" x14ac:dyDescent="0.3">
      <c r="A110" s="81"/>
      <c r="B110" s="14"/>
      <c r="C110" s="125"/>
      <c r="D110" s="126"/>
      <c r="E110" s="126"/>
      <c r="F110" s="126"/>
      <c r="G110" s="84" t="s">
        <v>512</v>
      </c>
      <c r="H110" s="127">
        <v>43</v>
      </c>
      <c r="I110" s="128"/>
      <c r="J110" s="129"/>
      <c r="K110" s="139">
        <f>SUM(K80:K109)</f>
        <v>0</v>
      </c>
      <c r="L110" s="139">
        <f>SUM(L80:L109)</f>
        <v>0</v>
      </c>
    </row>
    <row r="111" spans="1:13" x14ac:dyDescent="0.25">
      <c r="A111" s="81"/>
      <c r="B111" s="14"/>
      <c r="C111" s="82"/>
      <c r="D111" s="82"/>
      <c r="E111" s="83"/>
      <c r="F111" s="82"/>
      <c r="G111" s="84"/>
      <c r="H111" s="85"/>
      <c r="I111" s="130"/>
      <c r="J111" s="129"/>
      <c r="K111" s="87" t="s">
        <v>671</v>
      </c>
      <c r="L111" s="87" t="s">
        <v>672</v>
      </c>
    </row>
    <row r="112" spans="1:13" ht="36" customHeight="1" x14ac:dyDescent="0.25">
      <c r="A112" s="81"/>
      <c r="B112" s="14"/>
      <c r="C112" s="82"/>
      <c r="D112" s="82"/>
      <c r="E112" s="83"/>
      <c r="F112" s="82"/>
      <c r="G112" s="131"/>
      <c r="H112" s="81"/>
      <c r="I112" s="132"/>
    </row>
    <row r="113" spans="1:9" x14ac:dyDescent="0.25">
      <c r="A113" s="81"/>
      <c r="B113" s="14"/>
      <c r="C113" s="82"/>
      <c r="D113" s="82"/>
      <c r="E113" s="83"/>
      <c r="F113" s="82"/>
      <c r="G113" s="131"/>
      <c r="H113" s="81"/>
      <c r="I113" s="132"/>
    </row>
    <row r="114" spans="1:9" ht="28.5" x14ac:dyDescent="0.45">
      <c r="A114" s="81"/>
      <c r="B114" s="133"/>
      <c r="C114" s="82"/>
      <c r="D114" s="82"/>
      <c r="E114" s="83"/>
      <c r="F114" s="82"/>
      <c r="G114" s="131"/>
      <c r="H114" s="81"/>
      <c r="I114" s="132"/>
    </row>
    <row r="115" spans="1:9" ht="47.25" thickBot="1" x14ac:dyDescent="0.4">
      <c r="A115" s="81"/>
      <c r="B115" s="13" t="s">
        <v>673</v>
      </c>
      <c r="C115" s="13" t="s">
        <v>674</v>
      </c>
      <c r="D115" s="82"/>
      <c r="E115" s="136"/>
      <c r="F115" s="82"/>
      <c r="G115" s="131"/>
      <c r="H115" s="81"/>
      <c r="I115" s="132"/>
    </row>
    <row r="116" spans="1:9" ht="24" thickBot="1" x14ac:dyDescent="0.4">
      <c r="A116" s="81"/>
      <c r="B116" s="140">
        <f>K48+K57+K110</f>
        <v>0</v>
      </c>
      <c r="C116" s="140">
        <f>B116*1.23</f>
        <v>0</v>
      </c>
      <c r="D116" s="134"/>
      <c r="E116" s="83"/>
      <c r="F116" s="82"/>
      <c r="G116" s="131"/>
      <c r="H116" s="81"/>
      <c r="I116" s="132"/>
    </row>
    <row r="117" spans="1:9" ht="37.5" x14ac:dyDescent="0.3">
      <c r="A117" s="81"/>
      <c r="B117" s="14"/>
      <c r="C117" s="15" t="s">
        <v>675</v>
      </c>
      <c r="D117" s="82"/>
      <c r="E117" s="83"/>
      <c r="F117" s="82"/>
      <c r="G117" s="131"/>
      <c r="H117" s="81"/>
      <c r="I117" s="132"/>
    </row>
    <row r="118" spans="1:9" x14ac:dyDescent="0.25">
      <c r="A118" s="81"/>
      <c r="B118" s="14"/>
      <c r="C118" s="82"/>
      <c r="D118" s="82"/>
      <c r="E118" s="83"/>
      <c r="F118" s="82"/>
      <c r="G118" s="131"/>
      <c r="H118" s="81"/>
      <c r="I118" s="132"/>
    </row>
    <row r="119" spans="1:9" x14ac:dyDescent="0.25">
      <c r="A119" s="81"/>
      <c r="B119" s="14"/>
      <c r="C119" s="82"/>
      <c r="D119" s="82"/>
      <c r="E119" s="83"/>
      <c r="F119" s="82"/>
      <c r="G119" s="131"/>
      <c r="H119" s="81"/>
      <c r="I119" s="132"/>
    </row>
    <row r="120" spans="1:9" x14ac:dyDescent="0.25">
      <c r="A120" s="81"/>
      <c r="B120" s="14"/>
      <c r="C120" s="82"/>
      <c r="D120" s="82"/>
      <c r="E120" s="83"/>
      <c r="F120" s="82"/>
      <c r="G120" s="131"/>
      <c r="H120" s="81"/>
      <c r="I120" s="132"/>
    </row>
    <row r="121" spans="1:9" x14ac:dyDescent="0.25">
      <c r="A121" s="81"/>
      <c r="B121" s="14"/>
      <c r="C121" s="82"/>
      <c r="D121" s="82"/>
      <c r="E121" s="83"/>
      <c r="F121" s="82"/>
      <c r="G121" s="131"/>
      <c r="H121" s="81"/>
      <c r="I121" s="132"/>
    </row>
    <row r="122" spans="1:9" x14ac:dyDescent="0.25">
      <c r="A122" s="81"/>
      <c r="B122" s="14"/>
      <c r="C122" s="82"/>
      <c r="D122" s="82"/>
      <c r="E122" s="83"/>
      <c r="F122" s="82"/>
      <c r="G122" s="131"/>
      <c r="H122" s="81"/>
      <c r="I122" s="132"/>
    </row>
    <row r="123" spans="1:9" x14ac:dyDescent="0.25">
      <c r="A123" s="81"/>
      <c r="B123" s="14"/>
      <c r="C123" s="82"/>
      <c r="D123" s="82"/>
      <c r="E123" s="83"/>
      <c r="F123" s="82"/>
      <c r="G123" s="131"/>
      <c r="H123" s="81"/>
      <c r="I123" s="132"/>
    </row>
    <row r="124" spans="1:9" x14ac:dyDescent="0.25">
      <c r="A124" s="81"/>
      <c r="B124" s="14"/>
      <c r="C124" s="82"/>
      <c r="D124" s="82"/>
      <c r="E124" s="83"/>
      <c r="F124" s="82"/>
      <c r="G124" s="131"/>
      <c r="H124" s="81"/>
      <c r="I124" s="132"/>
    </row>
    <row r="125" spans="1:9" x14ac:dyDescent="0.25">
      <c r="A125" s="81"/>
      <c r="B125" s="14"/>
      <c r="C125" s="82"/>
      <c r="D125" s="82"/>
      <c r="E125" s="83"/>
      <c r="F125" s="82"/>
      <c r="G125" s="131"/>
      <c r="H125" s="81"/>
      <c r="I125" s="132"/>
    </row>
    <row r="126" spans="1:9" x14ac:dyDescent="0.25">
      <c r="A126" s="81"/>
      <c r="B126" s="14"/>
      <c r="C126" s="82"/>
      <c r="D126" s="82"/>
      <c r="E126" s="83"/>
      <c r="F126" s="82"/>
      <c r="G126" s="131"/>
      <c r="H126" s="81"/>
      <c r="I126" s="132"/>
    </row>
    <row r="127" spans="1:9" x14ac:dyDescent="0.25">
      <c r="A127" s="81"/>
      <c r="B127" s="14"/>
      <c r="C127" s="82"/>
      <c r="D127" s="82"/>
      <c r="E127" s="83"/>
      <c r="F127" s="82"/>
      <c r="G127" s="131"/>
      <c r="H127" s="81"/>
      <c r="I127" s="132"/>
    </row>
    <row r="128" spans="1:9" x14ac:dyDescent="0.25">
      <c r="A128" s="81"/>
      <c r="B128" s="14"/>
      <c r="C128" s="82"/>
      <c r="D128" s="82"/>
      <c r="E128" s="83"/>
      <c r="F128" s="82"/>
      <c r="G128" s="131"/>
      <c r="H128" s="81"/>
      <c r="I128" s="132"/>
    </row>
    <row r="129" spans="1:9" x14ac:dyDescent="0.25">
      <c r="A129" s="81"/>
      <c r="B129" s="14"/>
      <c r="C129" s="82"/>
      <c r="D129" s="82"/>
      <c r="E129" s="83"/>
      <c r="F129" s="82"/>
      <c r="G129" s="131"/>
      <c r="H129" s="81"/>
      <c r="I129" s="132"/>
    </row>
    <row r="130" spans="1:9" x14ac:dyDescent="0.25">
      <c r="A130" s="81"/>
      <c r="B130" s="14"/>
      <c r="C130" s="82"/>
      <c r="D130" s="82"/>
      <c r="E130" s="83"/>
      <c r="F130" s="82"/>
      <c r="G130" s="131"/>
      <c r="H130" s="81"/>
      <c r="I130" s="132"/>
    </row>
    <row r="131" spans="1:9" x14ac:dyDescent="0.25">
      <c r="A131" s="135"/>
      <c r="B131" s="14"/>
      <c r="C131" s="82"/>
      <c r="D131" s="82"/>
      <c r="E131" s="83"/>
      <c r="F131" s="82"/>
      <c r="G131" s="131"/>
      <c r="H131" s="81"/>
      <c r="I131" s="132"/>
    </row>
    <row r="132" spans="1:9" x14ac:dyDescent="0.25">
      <c r="A132" s="135"/>
      <c r="B132" s="14"/>
      <c r="C132" s="82"/>
      <c r="D132" s="82"/>
      <c r="E132" s="83"/>
      <c r="F132" s="82"/>
      <c r="G132" s="131"/>
      <c r="H132" s="81"/>
      <c r="I132" s="132"/>
    </row>
    <row r="133" spans="1:9" x14ac:dyDescent="0.25">
      <c r="A133" s="135"/>
      <c r="B133" s="14"/>
      <c r="C133" s="82"/>
      <c r="D133" s="82"/>
      <c r="E133" s="83"/>
      <c r="F133" s="82"/>
      <c r="G133" s="131"/>
      <c r="H133" s="81"/>
      <c r="I133" s="132"/>
    </row>
    <row r="134" spans="1:9" x14ac:dyDescent="0.25">
      <c r="A134" s="135"/>
      <c r="B134" s="14"/>
      <c r="C134" s="82"/>
      <c r="D134" s="82"/>
      <c r="E134" s="83"/>
      <c r="F134" s="82"/>
      <c r="G134" s="131"/>
      <c r="H134" s="81"/>
      <c r="I134" s="132"/>
    </row>
    <row r="135" spans="1:9" x14ac:dyDescent="0.25">
      <c r="A135" s="135"/>
      <c r="B135" s="14"/>
      <c r="C135" s="82"/>
      <c r="D135" s="82"/>
      <c r="E135" s="83"/>
      <c r="F135" s="82"/>
      <c r="G135" s="131"/>
      <c r="H135" s="81"/>
      <c r="I135" s="132"/>
    </row>
    <row r="136" spans="1:9" x14ac:dyDescent="0.25">
      <c r="A136" s="135"/>
      <c r="B136" s="14"/>
      <c r="C136" s="82"/>
      <c r="D136" s="82"/>
      <c r="E136" s="83"/>
      <c r="F136" s="82"/>
      <c r="G136" s="131"/>
      <c r="H136" s="81"/>
      <c r="I136" s="132"/>
    </row>
    <row r="137" spans="1:9" x14ac:dyDescent="0.25">
      <c r="A137" s="135"/>
      <c r="B137" s="14"/>
      <c r="C137" s="82"/>
      <c r="D137" s="82"/>
      <c r="E137" s="83"/>
      <c r="F137" s="82"/>
      <c r="G137" s="131"/>
      <c r="H137" s="81"/>
      <c r="I137" s="132"/>
    </row>
    <row r="138" spans="1:9" x14ac:dyDescent="0.25">
      <c r="A138" s="135"/>
      <c r="B138" s="14"/>
      <c r="C138" s="82"/>
      <c r="D138" s="82"/>
      <c r="E138" s="83"/>
      <c r="F138" s="82"/>
      <c r="G138" s="131"/>
      <c r="H138" s="81"/>
      <c r="I138" s="132"/>
    </row>
    <row r="139" spans="1:9" x14ac:dyDescent="0.25">
      <c r="A139" s="135"/>
      <c r="B139" s="14"/>
      <c r="C139" s="82"/>
      <c r="D139" s="82"/>
      <c r="E139" s="83"/>
      <c r="F139" s="82"/>
      <c r="G139" s="131"/>
      <c r="H139" s="81"/>
      <c r="I139" s="132"/>
    </row>
    <row r="140" spans="1:9" x14ac:dyDescent="0.25">
      <c r="A140" s="135"/>
      <c r="B140" s="14"/>
      <c r="C140" s="82"/>
      <c r="D140" s="82"/>
      <c r="E140" s="83"/>
      <c r="F140" s="82"/>
      <c r="G140" s="131"/>
      <c r="H140" s="81"/>
      <c r="I140" s="132"/>
    </row>
    <row r="141" spans="1:9" x14ac:dyDescent="0.25">
      <c r="A141" s="135"/>
      <c r="B141" s="14"/>
      <c r="C141" s="82"/>
      <c r="D141" s="82"/>
      <c r="E141" s="83"/>
      <c r="F141" s="82"/>
      <c r="G141" s="131"/>
      <c r="H141" s="81"/>
      <c r="I141" s="132"/>
    </row>
    <row r="142" spans="1:9" x14ac:dyDescent="0.25">
      <c r="A142" s="135"/>
      <c r="B142" s="14"/>
      <c r="C142" s="82"/>
      <c r="D142" s="82"/>
      <c r="E142" s="83"/>
      <c r="F142" s="82"/>
      <c r="G142" s="131"/>
      <c r="H142" s="81"/>
      <c r="I142" s="132"/>
    </row>
    <row r="143" spans="1:9" x14ac:dyDescent="0.25">
      <c r="A143" s="135"/>
      <c r="B143" s="14"/>
      <c r="C143" s="82"/>
      <c r="D143" s="82"/>
      <c r="E143" s="83"/>
      <c r="F143" s="82"/>
      <c r="G143" s="131"/>
      <c r="H143" s="81"/>
      <c r="I143" s="132"/>
    </row>
    <row r="144" spans="1:9" x14ac:dyDescent="0.25">
      <c r="A144" s="135"/>
      <c r="B144" s="14"/>
      <c r="C144" s="82"/>
      <c r="D144" s="82"/>
      <c r="E144" s="83"/>
      <c r="F144" s="82"/>
      <c r="G144" s="131"/>
      <c r="H144" s="81"/>
      <c r="I144" s="132"/>
    </row>
    <row r="145" spans="1:9" x14ac:dyDescent="0.25">
      <c r="A145" s="135"/>
      <c r="B145" s="14"/>
      <c r="C145" s="82"/>
      <c r="D145" s="82"/>
      <c r="E145" s="83"/>
      <c r="F145" s="82"/>
      <c r="G145" s="131"/>
      <c r="H145" s="81"/>
      <c r="I145" s="132"/>
    </row>
    <row r="146" spans="1:9" x14ac:dyDescent="0.25">
      <c r="A146" s="135"/>
      <c r="B146" s="14"/>
      <c r="C146" s="82"/>
      <c r="D146" s="82"/>
      <c r="E146" s="83"/>
      <c r="F146" s="82"/>
      <c r="G146" s="131"/>
      <c r="H146" s="81"/>
      <c r="I146" s="132"/>
    </row>
    <row r="147" spans="1:9" x14ac:dyDescent="0.25">
      <c r="A147" s="135"/>
      <c r="B147" s="14"/>
      <c r="C147" s="82"/>
      <c r="D147" s="82"/>
      <c r="E147" s="83"/>
      <c r="F147" s="82"/>
      <c r="G147" s="131"/>
      <c r="H147" s="81"/>
      <c r="I147" s="132"/>
    </row>
  </sheetData>
  <sheetProtection sheet="1" objects="1" scenarios="1" selectLockedCells="1"/>
  <autoFilter ref="B63:I111" xr:uid="{3AE4E773-8CB6-4338-9DDE-9BF256E3087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DDF5-5AEC-44EE-BFBC-707139AC339A}">
  <sheetPr filterMode="1"/>
  <dimension ref="A2:N447"/>
  <sheetViews>
    <sheetView zoomScale="70" zoomScaleNormal="70" workbookViewId="0">
      <selection activeCell="B4" sqref="B4"/>
    </sheetView>
  </sheetViews>
  <sheetFormatPr defaultColWidth="9.140625" defaultRowHeight="15.75" x14ac:dyDescent="0.25"/>
  <cols>
    <col min="1" max="1" width="6" style="19" customWidth="1"/>
    <col min="2" max="2" width="37.85546875" style="26" customWidth="1"/>
    <col min="3" max="3" width="39.85546875" style="22" customWidth="1"/>
    <col min="4" max="4" width="26.85546875" style="22" customWidth="1"/>
    <col min="5" max="5" width="38.28515625" style="23" customWidth="1"/>
    <col min="6" max="6" width="30.42578125" style="22" customWidth="1"/>
    <col min="7" max="7" width="25.42578125" style="30" customWidth="1"/>
    <col min="8" max="8" width="17" style="19" customWidth="1"/>
    <col min="9" max="9" width="27.42578125" style="25" customWidth="1"/>
    <col min="10" max="10" width="21.5703125" style="25" customWidth="1"/>
    <col min="11" max="11" width="16.85546875" style="25" customWidth="1"/>
    <col min="12" max="12" width="18.7109375" style="25" customWidth="1"/>
    <col min="13" max="13" width="9.140625" style="146"/>
    <col min="14" max="14" width="10" style="25" bestFit="1" customWidth="1"/>
    <col min="15" max="16384" width="9.140625" style="25"/>
  </cols>
  <sheetData>
    <row r="2" spans="1:13" ht="23.25" x14ac:dyDescent="0.35">
      <c r="B2" s="20" t="s">
        <v>681</v>
      </c>
      <c r="C2" s="21" t="s">
        <v>666</v>
      </c>
      <c r="G2" s="24"/>
    </row>
    <row r="3" spans="1:13" x14ac:dyDescent="0.25">
      <c r="G3" s="24"/>
    </row>
    <row r="4" spans="1:13" ht="99" customHeight="1" x14ac:dyDescent="0.25">
      <c r="B4" s="27" t="s">
        <v>684</v>
      </c>
      <c r="C4" s="233" t="s">
        <v>662</v>
      </c>
      <c r="D4" s="29"/>
      <c r="E4" s="29"/>
    </row>
    <row r="5" spans="1:13" ht="41.25" customHeight="1" thickBot="1" x14ac:dyDescent="0.3">
      <c r="C5" s="31"/>
      <c r="D5" s="31"/>
      <c r="E5" s="31"/>
    </row>
    <row r="6" spans="1:13" s="123" customFormat="1" ht="36.75" customHeight="1" thickBot="1" x14ac:dyDescent="0.3">
      <c r="A6" s="234"/>
      <c r="B6" s="235" t="s">
        <v>202</v>
      </c>
      <c r="C6" s="236" t="s">
        <v>211</v>
      </c>
      <c r="D6" s="237"/>
      <c r="E6" s="238"/>
      <c r="F6" s="237"/>
      <c r="G6" s="239"/>
      <c r="H6" s="234"/>
      <c r="M6" s="196"/>
    </row>
    <row r="7" spans="1:13" s="123" customFormat="1" ht="16.5" thickBot="1" x14ac:dyDescent="0.3">
      <c r="A7" s="240"/>
      <c r="D7" s="238"/>
      <c r="E7" s="238"/>
      <c r="F7" s="238"/>
      <c r="G7" s="241"/>
      <c r="H7" s="240"/>
      <c r="M7" s="196"/>
    </row>
    <row r="8" spans="1:13" s="248" customFormat="1" ht="77.25" customHeight="1" thickBot="1" x14ac:dyDescent="0.3">
      <c r="A8" s="242" t="s">
        <v>0</v>
      </c>
      <c r="B8" s="243" t="s">
        <v>1</v>
      </c>
      <c r="C8" s="243" t="s">
        <v>2</v>
      </c>
      <c r="D8" s="243" t="s">
        <v>3</v>
      </c>
      <c r="E8" s="243" t="s">
        <v>4</v>
      </c>
      <c r="F8" s="243" t="s">
        <v>5</v>
      </c>
      <c r="G8" s="244" t="s">
        <v>6</v>
      </c>
      <c r="H8" s="245" t="s">
        <v>7</v>
      </c>
      <c r="I8" s="246" t="s">
        <v>328</v>
      </c>
      <c r="J8" s="48" t="s">
        <v>667</v>
      </c>
      <c r="K8" s="49" t="s">
        <v>670</v>
      </c>
      <c r="L8" s="49" t="s">
        <v>668</v>
      </c>
      <c r="M8" s="247"/>
    </row>
    <row r="9" spans="1:13" x14ac:dyDescent="0.25">
      <c r="A9" s="157">
        <v>1</v>
      </c>
      <c r="B9" s="157" t="s">
        <v>21</v>
      </c>
      <c r="C9" s="106" t="s">
        <v>17</v>
      </c>
      <c r="D9" s="106" t="s">
        <v>26</v>
      </c>
      <c r="E9" s="157" t="s">
        <v>11</v>
      </c>
      <c r="F9" s="106" t="s">
        <v>264</v>
      </c>
      <c r="G9" s="157" t="s">
        <v>632</v>
      </c>
      <c r="H9" s="249"/>
      <c r="I9" s="250"/>
      <c r="J9" s="137" t="s">
        <v>669</v>
      </c>
      <c r="K9" s="137" t="s">
        <v>669</v>
      </c>
      <c r="L9" s="137" t="s">
        <v>669</v>
      </c>
    </row>
    <row r="10" spans="1:13" x14ac:dyDescent="0.25">
      <c r="A10" s="109"/>
      <c r="B10" s="109"/>
      <c r="C10" s="72" t="s">
        <v>13</v>
      </c>
      <c r="D10" s="72" t="s">
        <v>28</v>
      </c>
      <c r="E10" s="72" t="s">
        <v>11</v>
      </c>
      <c r="F10" s="72" t="s">
        <v>29</v>
      </c>
      <c r="G10" s="109"/>
      <c r="H10" s="72">
        <v>1</v>
      </c>
      <c r="I10" s="107"/>
      <c r="J10" s="58">
        <v>0</v>
      </c>
      <c r="K10" s="138">
        <f>H10*J10</f>
        <v>0</v>
      </c>
      <c r="L10" s="138">
        <f>K10*1.23</f>
        <v>0</v>
      </c>
    </row>
    <row r="11" spans="1:13" x14ac:dyDescent="0.25">
      <c r="A11" s="251">
        <v>2</v>
      </c>
      <c r="B11" s="67" t="s">
        <v>8</v>
      </c>
      <c r="C11" s="69" t="s">
        <v>9</v>
      </c>
      <c r="D11" s="69" t="s">
        <v>10</v>
      </c>
      <c r="E11" s="63" t="s">
        <v>11</v>
      </c>
      <c r="F11" s="69" t="s">
        <v>12</v>
      </c>
      <c r="G11" s="64" t="s">
        <v>632</v>
      </c>
      <c r="H11" s="252"/>
      <c r="I11" s="60"/>
      <c r="J11" s="137" t="s">
        <v>669</v>
      </c>
      <c r="K11" s="137" t="s">
        <v>669</v>
      </c>
      <c r="L11" s="137" t="s">
        <v>669</v>
      </c>
    </row>
    <row r="12" spans="1:13" x14ac:dyDescent="0.25">
      <c r="A12" s="253"/>
      <c r="B12" s="69"/>
      <c r="C12" s="63" t="s">
        <v>13</v>
      </c>
      <c r="D12" s="63" t="s">
        <v>14</v>
      </c>
      <c r="E12" s="63" t="s">
        <v>11</v>
      </c>
      <c r="F12" s="63" t="s">
        <v>15</v>
      </c>
      <c r="G12" s="69"/>
      <c r="H12" s="224">
        <v>1</v>
      </c>
      <c r="I12" s="70"/>
      <c r="J12" s="58">
        <v>0</v>
      </c>
      <c r="K12" s="138">
        <f>H12*J12</f>
        <v>0</v>
      </c>
      <c r="L12" s="138">
        <f>K12*1.23</f>
        <v>0</v>
      </c>
    </row>
    <row r="13" spans="1:13" x14ac:dyDescent="0.25">
      <c r="A13" s="64">
        <v>3</v>
      </c>
      <c r="B13" s="64" t="s">
        <v>16</v>
      </c>
      <c r="C13" s="63" t="s">
        <v>17</v>
      </c>
      <c r="D13" s="63" t="s">
        <v>18</v>
      </c>
      <c r="E13" s="63" t="s">
        <v>11</v>
      </c>
      <c r="F13" s="63" t="s">
        <v>12</v>
      </c>
      <c r="G13" s="64" t="s">
        <v>632</v>
      </c>
      <c r="H13" s="252"/>
      <c r="I13" s="60"/>
      <c r="J13" s="137" t="s">
        <v>669</v>
      </c>
      <c r="K13" s="137" t="s">
        <v>669</v>
      </c>
      <c r="L13" s="137" t="s">
        <v>669</v>
      </c>
    </row>
    <row r="14" spans="1:13" x14ac:dyDescent="0.25">
      <c r="A14" s="69"/>
      <c r="B14" s="69"/>
      <c r="C14" s="63" t="s">
        <v>13</v>
      </c>
      <c r="D14" s="63" t="s">
        <v>19</v>
      </c>
      <c r="E14" s="63" t="s">
        <v>11</v>
      </c>
      <c r="F14" s="63" t="s">
        <v>20</v>
      </c>
      <c r="G14" s="69"/>
      <c r="H14" s="224">
        <v>1</v>
      </c>
      <c r="I14" s="70"/>
      <c r="J14" s="58">
        <v>0</v>
      </c>
      <c r="K14" s="138">
        <f>H14*J14</f>
        <v>0</v>
      </c>
      <c r="L14" s="138">
        <f>K14*1.23</f>
        <v>0</v>
      </c>
    </row>
    <row r="15" spans="1:13" x14ac:dyDescent="0.25">
      <c r="A15" s="64">
        <v>4</v>
      </c>
      <c r="B15" s="64" t="s">
        <v>21</v>
      </c>
      <c r="C15" s="63" t="s">
        <v>17</v>
      </c>
      <c r="D15" s="63" t="s">
        <v>22</v>
      </c>
      <c r="E15" s="63" t="s">
        <v>11</v>
      </c>
      <c r="F15" s="63" t="s">
        <v>23</v>
      </c>
      <c r="G15" s="64" t="s">
        <v>632</v>
      </c>
      <c r="H15" s="252"/>
      <c r="I15" s="60"/>
      <c r="J15" s="137" t="s">
        <v>669</v>
      </c>
      <c r="K15" s="137" t="s">
        <v>669</v>
      </c>
      <c r="L15" s="137" t="s">
        <v>669</v>
      </c>
    </row>
    <row r="16" spans="1:13" x14ac:dyDescent="0.25">
      <c r="A16" s="69"/>
      <c r="B16" s="69"/>
      <c r="C16" s="63" t="s">
        <v>13</v>
      </c>
      <c r="D16" s="63" t="s">
        <v>24</v>
      </c>
      <c r="E16" s="63" t="s">
        <v>11</v>
      </c>
      <c r="F16" s="63" t="s">
        <v>25</v>
      </c>
      <c r="G16" s="69"/>
      <c r="H16" s="224">
        <v>1</v>
      </c>
      <c r="I16" s="70"/>
      <c r="J16" s="58">
        <v>0</v>
      </c>
      <c r="K16" s="138">
        <f>H16*J16</f>
        <v>0</v>
      </c>
      <c r="L16" s="138">
        <f>K16*1.23</f>
        <v>0</v>
      </c>
    </row>
    <row r="17" spans="1:12" x14ac:dyDescent="0.25">
      <c r="A17" s="64">
        <v>5</v>
      </c>
      <c r="B17" s="64" t="s">
        <v>21</v>
      </c>
      <c r="C17" s="63" t="s">
        <v>17</v>
      </c>
      <c r="D17" s="63" t="s">
        <v>30</v>
      </c>
      <c r="E17" s="63" t="s">
        <v>11</v>
      </c>
      <c r="F17" s="63" t="s">
        <v>27</v>
      </c>
      <c r="G17" s="64" t="s">
        <v>632</v>
      </c>
      <c r="H17" s="252"/>
      <c r="I17" s="60"/>
      <c r="J17" s="137" t="s">
        <v>669</v>
      </c>
      <c r="K17" s="137" t="s">
        <v>669</v>
      </c>
      <c r="L17" s="137" t="s">
        <v>669</v>
      </c>
    </row>
    <row r="18" spans="1:12" x14ac:dyDescent="0.25">
      <c r="A18" s="69"/>
      <c r="B18" s="69"/>
      <c r="C18" s="63" t="s">
        <v>13</v>
      </c>
      <c r="D18" s="63" t="s">
        <v>31</v>
      </c>
      <c r="E18" s="64" t="s">
        <v>11</v>
      </c>
      <c r="F18" s="63" t="s">
        <v>32</v>
      </c>
      <c r="G18" s="69"/>
      <c r="H18" s="224">
        <v>1</v>
      </c>
      <c r="I18" s="70"/>
      <c r="J18" s="58">
        <v>0</v>
      </c>
      <c r="K18" s="138">
        <f>H18*J18</f>
        <v>0</v>
      </c>
      <c r="L18" s="138">
        <f>K18*1.23</f>
        <v>0</v>
      </c>
    </row>
    <row r="19" spans="1:12" ht="18.75" customHeight="1" x14ac:dyDescent="0.25">
      <c r="A19" s="64">
        <v>6</v>
      </c>
      <c r="B19" s="64" t="s">
        <v>21</v>
      </c>
      <c r="C19" s="63" t="s">
        <v>17</v>
      </c>
      <c r="D19" s="63" t="s">
        <v>30</v>
      </c>
      <c r="E19" s="64" t="s">
        <v>11</v>
      </c>
      <c r="F19" s="63" t="s">
        <v>23</v>
      </c>
      <c r="G19" s="64" t="s">
        <v>632</v>
      </c>
      <c r="H19" s="252"/>
      <c r="I19" s="60"/>
      <c r="J19" s="137" t="s">
        <v>669</v>
      </c>
      <c r="K19" s="137" t="s">
        <v>669</v>
      </c>
      <c r="L19" s="137" t="s">
        <v>669</v>
      </c>
    </row>
    <row r="20" spans="1:12" x14ac:dyDescent="0.25">
      <c r="A20" s="69"/>
      <c r="B20" s="69"/>
      <c r="C20" s="63" t="s">
        <v>13</v>
      </c>
      <c r="D20" s="63" t="s">
        <v>31</v>
      </c>
      <c r="E20" s="64" t="s">
        <v>11</v>
      </c>
      <c r="F20" s="63" t="s">
        <v>33</v>
      </c>
      <c r="G20" s="69"/>
      <c r="H20" s="224">
        <v>1</v>
      </c>
      <c r="I20" s="70"/>
      <c r="J20" s="58">
        <v>0</v>
      </c>
      <c r="K20" s="138">
        <f>H20*J20</f>
        <v>0</v>
      </c>
      <c r="L20" s="138">
        <f>K20*1.23</f>
        <v>0</v>
      </c>
    </row>
    <row r="21" spans="1:12" x14ac:dyDescent="0.25">
      <c r="A21" s="64">
        <v>7</v>
      </c>
      <c r="B21" s="64" t="s">
        <v>21</v>
      </c>
      <c r="C21" s="63" t="s">
        <v>17</v>
      </c>
      <c r="D21" s="63" t="s">
        <v>30</v>
      </c>
      <c r="E21" s="64" t="s">
        <v>11</v>
      </c>
      <c r="F21" s="63" t="s">
        <v>27</v>
      </c>
      <c r="G21" s="64" t="s">
        <v>632</v>
      </c>
      <c r="H21" s="252"/>
      <c r="I21" s="60"/>
      <c r="J21" s="137" t="s">
        <v>669</v>
      </c>
      <c r="K21" s="137" t="s">
        <v>669</v>
      </c>
      <c r="L21" s="137" t="s">
        <v>669</v>
      </c>
    </row>
    <row r="22" spans="1:12" x14ac:dyDescent="0.25">
      <c r="A22" s="69"/>
      <c r="B22" s="69"/>
      <c r="C22" s="63" t="s">
        <v>13</v>
      </c>
      <c r="D22" s="63" t="s">
        <v>31</v>
      </c>
      <c r="E22" s="64" t="s">
        <v>11</v>
      </c>
      <c r="F22" s="63" t="s">
        <v>34</v>
      </c>
      <c r="G22" s="69"/>
      <c r="H22" s="224">
        <v>1</v>
      </c>
      <c r="I22" s="70"/>
      <c r="J22" s="58">
        <v>0</v>
      </c>
      <c r="K22" s="138">
        <f>H22*J22</f>
        <v>0</v>
      </c>
      <c r="L22" s="138">
        <f>K22*1.23</f>
        <v>0</v>
      </c>
    </row>
    <row r="23" spans="1:12" x14ac:dyDescent="0.25">
      <c r="A23" s="64">
        <v>8</v>
      </c>
      <c r="B23" s="64" t="s">
        <v>16</v>
      </c>
      <c r="C23" s="63" t="s">
        <v>17</v>
      </c>
      <c r="D23" s="63" t="s">
        <v>18</v>
      </c>
      <c r="E23" s="64" t="s">
        <v>11</v>
      </c>
      <c r="F23" s="63" t="s">
        <v>23</v>
      </c>
      <c r="G23" s="64" t="s">
        <v>632</v>
      </c>
      <c r="H23" s="252"/>
      <c r="I23" s="60"/>
      <c r="J23" s="137" t="s">
        <v>669</v>
      </c>
      <c r="K23" s="137" t="s">
        <v>669</v>
      </c>
      <c r="L23" s="137" t="s">
        <v>669</v>
      </c>
    </row>
    <row r="24" spans="1:12" x14ac:dyDescent="0.25">
      <c r="A24" s="69"/>
      <c r="B24" s="69"/>
      <c r="C24" s="63" t="s">
        <v>13</v>
      </c>
      <c r="D24" s="63" t="s">
        <v>19</v>
      </c>
      <c r="E24" s="64" t="s">
        <v>11</v>
      </c>
      <c r="F24" s="63" t="s">
        <v>35</v>
      </c>
      <c r="G24" s="69"/>
      <c r="H24" s="224">
        <v>1</v>
      </c>
      <c r="I24" s="70"/>
      <c r="J24" s="58">
        <v>0</v>
      </c>
      <c r="K24" s="138">
        <f>H24*J24</f>
        <v>0</v>
      </c>
      <c r="L24" s="138">
        <f>K24*1.23</f>
        <v>0</v>
      </c>
    </row>
    <row r="25" spans="1:12" x14ac:dyDescent="0.25">
      <c r="A25" s="64">
        <v>9</v>
      </c>
      <c r="B25" s="64" t="s">
        <v>16</v>
      </c>
      <c r="C25" s="63" t="s">
        <v>17</v>
      </c>
      <c r="D25" s="63" t="s">
        <v>36</v>
      </c>
      <c r="E25" s="64" t="s">
        <v>11</v>
      </c>
      <c r="F25" s="63" t="s">
        <v>23</v>
      </c>
      <c r="G25" s="64" t="s">
        <v>632</v>
      </c>
      <c r="H25" s="252"/>
      <c r="I25" s="60"/>
      <c r="J25" s="137" t="s">
        <v>669</v>
      </c>
      <c r="K25" s="137" t="s">
        <v>669</v>
      </c>
      <c r="L25" s="137" t="s">
        <v>669</v>
      </c>
    </row>
    <row r="26" spans="1:12" x14ac:dyDescent="0.25">
      <c r="A26" s="69"/>
      <c r="B26" s="69"/>
      <c r="C26" s="63" t="s">
        <v>13</v>
      </c>
      <c r="D26" s="63" t="s">
        <v>37</v>
      </c>
      <c r="E26" s="64" t="s">
        <v>11</v>
      </c>
      <c r="F26" s="63" t="s">
        <v>38</v>
      </c>
      <c r="G26" s="69"/>
      <c r="H26" s="224">
        <v>1</v>
      </c>
      <c r="I26" s="70"/>
      <c r="J26" s="58">
        <v>0</v>
      </c>
      <c r="K26" s="138">
        <f>H26*J26</f>
        <v>0</v>
      </c>
      <c r="L26" s="138">
        <f>K26*1.23</f>
        <v>0</v>
      </c>
    </row>
    <row r="27" spans="1:12" x14ac:dyDescent="0.25">
      <c r="A27" s="64">
        <v>10</v>
      </c>
      <c r="B27" s="64" t="s">
        <v>16</v>
      </c>
      <c r="C27" s="63" t="s">
        <v>17</v>
      </c>
      <c r="D27" s="63" t="s">
        <v>18</v>
      </c>
      <c r="E27" s="64" t="s">
        <v>11</v>
      </c>
      <c r="F27" s="63" t="s">
        <v>23</v>
      </c>
      <c r="G27" s="64" t="s">
        <v>632</v>
      </c>
      <c r="H27" s="252"/>
      <c r="I27" s="60"/>
      <c r="J27" s="137" t="s">
        <v>669</v>
      </c>
      <c r="K27" s="137" t="s">
        <v>669</v>
      </c>
      <c r="L27" s="137" t="s">
        <v>669</v>
      </c>
    </row>
    <row r="28" spans="1:12" x14ac:dyDescent="0.25">
      <c r="A28" s="69"/>
      <c r="B28" s="69"/>
      <c r="C28" s="63" t="s">
        <v>13</v>
      </c>
      <c r="D28" s="63" t="s">
        <v>19</v>
      </c>
      <c r="E28" s="64" t="s">
        <v>11</v>
      </c>
      <c r="F28" s="63" t="s">
        <v>39</v>
      </c>
      <c r="G28" s="69"/>
      <c r="H28" s="224">
        <v>1</v>
      </c>
      <c r="I28" s="70"/>
      <c r="J28" s="58">
        <v>0</v>
      </c>
      <c r="K28" s="138">
        <f>H28*J28</f>
        <v>0</v>
      </c>
      <c r="L28" s="138">
        <f>K28*1.23</f>
        <v>0</v>
      </c>
    </row>
    <row r="29" spans="1:12" x14ac:dyDescent="0.25">
      <c r="A29" s="64">
        <v>11</v>
      </c>
      <c r="B29" s="64" t="s">
        <v>40</v>
      </c>
      <c r="C29" s="63" t="s">
        <v>17</v>
      </c>
      <c r="D29" s="63" t="s">
        <v>41</v>
      </c>
      <c r="E29" s="63"/>
      <c r="F29" s="63" t="s">
        <v>42</v>
      </c>
      <c r="G29" s="64" t="s">
        <v>632</v>
      </c>
      <c r="H29" s="252"/>
      <c r="I29" s="60"/>
      <c r="J29" s="137" t="s">
        <v>669</v>
      </c>
      <c r="K29" s="137" t="s">
        <v>669</v>
      </c>
      <c r="L29" s="137" t="s">
        <v>669</v>
      </c>
    </row>
    <row r="30" spans="1:12" x14ac:dyDescent="0.25">
      <c r="A30" s="67"/>
      <c r="B30" s="67"/>
      <c r="C30" s="63" t="s">
        <v>17</v>
      </c>
      <c r="D30" s="63" t="s">
        <v>41</v>
      </c>
      <c r="E30" s="69"/>
      <c r="F30" s="63" t="s">
        <v>42</v>
      </c>
      <c r="G30" s="67"/>
      <c r="H30" s="254"/>
      <c r="I30" s="66"/>
      <c r="J30" s="137" t="s">
        <v>669</v>
      </c>
      <c r="K30" s="137" t="s">
        <v>669</v>
      </c>
      <c r="L30" s="137" t="s">
        <v>669</v>
      </c>
    </row>
    <row r="31" spans="1:12" x14ac:dyDescent="0.25">
      <c r="A31" s="67"/>
      <c r="B31" s="67"/>
      <c r="C31" s="63" t="s">
        <v>13</v>
      </c>
      <c r="D31" s="63" t="s">
        <v>43</v>
      </c>
      <c r="E31" s="63" t="s">
        <v>11</v>
      </c>
      <c r="F31" s="63" t="s">
        <v>44</v>
      </c>
      <c r="G31" s="67"/>
      <c r="H31" s="224">
        <v>1</v>
      </c>
      <c r="I31" s="66"/>
      <c r="J31" s="58">
        <v>0</v>
      </c>
      <c r="K31" s="138">
        <f t="shared" ref="K31:K62" si="0">H31*J31</f>
        <v>0</v>
      </c>
      <c r="L31" s="138">
        <f t="shared" ref="L31:L62" si="1">K31*1.23</f>
        <v>0</v>
      </c>
    </row>
    <row r="32" spans="1:12" x14ac:dyDescent="0.25">
      <c r="A32" s="67"/>
      <c r="B32" s="67"/>
      <c r="C32" s="63" t="s">
        <v>13</v>
      </c>
      <c r="D32" s="63" t="s">
        <v>43</v>
      </c>
      <c r="E32" s="63" t="s">
        <v>11</v>
      </c>
      <c r="F32" s="63" t="s">
        <v>45</v>
      </c>
      <c r="G32" s="67"/>
      <c r="H32" s="224">
        <v>1</v>
      </c>
      <c r="I32" s="66"/>
      <c r="J32" s="58">
        <v>0</v>
      </c>
      <c r="K32" s="138">
        <f t="shared" si="0"/>
        <v>0</v>
      </c>
      <c r="L32" s="138">
        <f t="shared" si="1"/>
        <v>0</v>
      </c>
    </row>
    <row r="33" spans="1:12" x14ac:dyDescent="0.25">
      <c r="A33" s="67"/>
      <c r="B33" s="67"/>
      <c r="C33" s="63" t="s">
        <v>13</v>
      </c>
      <c r="D33" s="63" t="s">
        <v>43</v>
      </c>
      <c r="E33" s="63" t="s">
        <v>11</v>
      </c>
      <c r="F33" s="63" t="s">
        <v>46</v>
      </c>
      <c r="G33" s="67"/>
      <c r="H33" s="224">
        <v>1</v>
      </c>
      <c r="I33" s="66"/>
      <c r="J33" s="58">
        <v>0</v>
      </c>
      <c r="K33" s="138">
        <f t="shared" si="0"/>
        <v>0</v>
      </c>
      <c r="L33" s="138">
        <f t="shared" si="1"/>
        <v>0</v>
      </c>
    </row>
    <row r="34" spans="1:12" x14ac:dyDescent="0.25">
      <c r="A34" s="67"/>
      <c r="B34" s="67"/>
      <c r="C34" s="63" t="s">
        <v>13</v>
      </c>
      <c r="D34" s="63" t="s">
        <v>43</v>
      </c>
      <c r="E34" s="63" t="s">
        <v>11</v>
      </c>
      <c r="F34" s="63" t="s">
        <v>47</v>
      </c>
      <c r="G34" s="67"/>
      <c r="H34" s="224">
        <v>1</v>
      </c>
      <c r="I34" s="66"/>
      <c r="J34" s="58">
        <v>0</v>
      </c>
      <c r="K34" s="138">
        <f t="shared" si="0"/>
        <v>0</v>
      </c>
      <c r="L34" s="138">
        <f t="shared" si="1"/>
        <v>0</v>
      </c>
    </row>
    <row r="35" spans="1:12" x14ac:dyDescent="0.25">
      <c r="A35" s="67"/>
      <c r="B35" s="67"/>
      <c r="C35" s="63" t="s">
        <v>13</v>
      </c>
      <c r="D35" s="63" t="s">
        <v>43</v>
      </c>
      <c r="E35" s="63" t="s">
        <v>11</v>
      </c>
      <c r="F35" s="63" t="s">
        <v>48</v>
      </c>
      <c r="G35" s="67"/>
      <c r="H35" s="224">
        <v>1</v>
      </c>
      <c r="I35" s="66"/>
      <c r="J35" s="58">
        <v>0</v>
      </c>
      <c r="K35" s="138">
        <f t="shared" si="0"/>
        <v>0</v>
      </c>
      <c r="L35" s="138">
        <f t="shared" si="1"/>
        <v>0</v>
      </c>
    </row>
    <row r="36" spans="1:12" x14ac:dyDescent="0.25">
      <c r="A36" s="67"/>
      <c r="B36" s="67"/>
      <c r="C36" s="63" t="s">
        <v>13</v>
      </c>
      <c r="D36" s="63" t="s">
        <v>43</v>
      </c>
      <c r="E36" s="63" t="s">
        <v>11</v>
      </c>
      <c r="F36" s="63" t="s">
        <v>49</v>
      </c>
      <c r="G36" s="67"/>
      <c r="H36" s="224">
        <v>1</v>
      </c>
      <c r="I36" s="66"/>
      <c r="J36" s="58">
        <v>0</v>
      </c>
      <c r="K36" s="138">
        <f t="shared" si="0"/>
        <v>0</v>
      </c>
      <c r="L36" s="138">
        <f t="shared" si="1"/>
        <v>0</v>
      </c>
    </row>
    <row r="37" spans="1:12" x14ac:dyDescent="0.25">
      <c r="A37" s="67"/>
      <c r="B37" s="67"/>
      <c r="C37" s="63" t="s">
        <v>13</v>
      </c>
      <c r="D37" s="63" t="s">
        <v>43</v>
      </c>
      <c r="E37" s="63" t="s">
        <v>11</v>
      </c>
      <c r="F37" s="63" t="s">
        <v>50</v>
      </c>
      <c r="G37" s="67"/>
      <c r="H37" s="224">
        <v>1</v>
      </c>
      <c r="I37" s="66"/>
      <c r="J37" s="58">
        <v>0</v>
      </c>
      <c r="K37" s="138">
        <f t="shared" si="0"/>
        <v>0</v>
      </c>
      <c r="L37" s="138">
        <f t="shared" si="1"/>
        <v>0</v>
      </c>
    </row>
    <row r="38" spans="1:12" x14ac:dyDescent="0.25">
      <c r="A38" s="67"/>
      <c r="B38" s="67"/>
      <c r="C38" s="63" t="s">
        <v>13</v>
      </c>
      <c r="D38" s="63" t="s">
        <v>43</v>
      </c>
      <c r="E38" s="63" t="s">
        <v>11</v>
      </c>
      <c r="F38" s="63" t="s">
        <v>51</v>
      </c>
      <c r="G38" s="67"/>
      <c r="H38" s="224">
        <v>1</v>
      </c>
      <c r="I38" s="66"/>
      <c r="J38" s="58">
        <v>0</v>
      </c>
      <c r="K38" s="138">
        <f t="shared" si="0"/>
        <v>0</v>
      </c>
      <c r="L38" s="138">
        <f t="shared" si="1"/>
        <v>0</v>
      </c>
    </row>
    <row r="39" spans="1:12" x14ac:dyDescent="0.25">
      <c r="A39" s="67"/>
      <c r="B39" s="67"/>
      <c r="C39" s="63" t="s">
        <v>13</v>
      </c>
      <c r="D39" s="63" t="s">
        <v>52</v>
      </c>
      <c r="E39" s="63" t="s">
        <v>11</v>
      </c>
      <c r="F39" s="63" t="s">
        <v>53</v>
      </c>
      <c r="G39" s="67"/>
      <c r="H39" s="224">
        <v>1</v>
      </c>
      <c r="I39" s="66"/>
      <c r="J39" s="58">
        <v>0</v>
      </c>
      <c r="K39" s="138">
        <f t="shared" si="0"/>
        <v>0</v>
      </c>
      <c r="L39" s="138">
        <f t="shared" si="1"/>
        <v>0</v>
      </c>
    </row>
    <row r="40" spans="1:12" x14ac:dyDescent="0.25">
      <c r="A40" s="67"/>
      <c r="B40" s="67"/>
      <c r="C40" s="63" t="s">
        <v>13</v>
      </c>
      <c r="D40" s="63" t="s">
        <v>54</v>
      </c>
      <c r="E40" s="63" t="s">
        <v>11</v>
      </c>
      <c r="F40" s="63" t="s">
        <v>55</v>
      </c>
      <c r="G40" s="67"/>
      <c r="H40" s="224">
        <v>1</v>
      </c>
      <c r="I40" s="66"/>
      <c r="J40" s="58">
        <v>0</v>
      </c>
      <c r="K40" s="138">
        <f t="shared" si="0"/>
        <v>0</v>
      </c>
      <c r="L40" s="138">
        <f t="shared" si="1"/>
        <v>0</v>
      </c>
    </row>
    <row r="41" spans="1:12" x14ac:dyDescent="0.25">
      <c r="A41" s="67"/>
      <c r="B41" s="67"/>
      <c r="C41" s="63" t="s">
        <v>13</v>
      </c>
      <c r="D41" s="63" t="s">
        <v>56</v>
      </c>
      <c r="E41" s="63" t="s">
        <v>11</v>
      </c>
      <c r="F41" s="63" t="s">
        <v>57</v>
      </c>
      <c r="G41" s="67"/>
      <c r="H41" s="224">
        <v>1</v>
      </c>
      <c r="I41" s="66"/>
      <c r="J41" s="58">
        <v>0</v>
      </c>
      <c r="K41" s="138">
        <f t="shared" si="0"/>
        <v>0</v>
      </c>
      <c r="L41" s="138">
        <f t="shared" si="1"/>
        <v>0</v>
      </c>
    </row>
    <row r="42" spans="1:12" x14ac:dyDescent="0.25">
      <c r="A42" s="67"/>
      <c r="B42" s="67"/>
      <c r="C42" s="63" t="s">
        <v>13</v>
      </c>
      <c r="D42" s="63" t="s">
        <v>58</v>
      </c>
      <c r="E42" s="63" t="s">
        <v>11</v>
      </c>
      <c r="F42" s="63" t="s">
        <v>59</v>
      </c>
      <c r="G42" s="67"/>
      <c r="H42" s="224">
        <v>1</v>
      </c>
      <c r="I42" s="66"/>
      <c r="J42" s="58">
        <v>0</v>
      </c>
      <c r="K42" s="138">
        <f t="shared" si="0"/>
        <v>0</v>
      </c>
      <c r="L42" s="138">
        <f t="shared" si="1"/>
        <v>0</v>
      </c>
    </row>
    <row r="43" spans="1:12" x14ac:dyDescent="0.25">
      <c r="A43" s="67"/>
      <c r="B43" s="67"/>
      <c r="C43" s="63" t="s">
        <v>60</v>
      </c>
      <c r="D43" s="63" t="s">
        <v>58</v>
      </c>
      <c r="E43" s="63" t="s">
        <v>11</v>
      </c>
      <c r="F43" s="63" t="s">
        <v>61</v>
      </c>
      <c r="G43" s="67"/>
      <c r="H43" s="224">
        <v>1</v>
      </c>
      <c r="I43" s="66"/>
      <c r="J43" s="58">
        <v>0</v>
      </c>
      <c r="K43" s="138">
        <f t="shared" si="0"/>
        <v>0</v>
      </c>
      <c r="L43" s="138">
        <f t="shared" si="1"/>
        <v>0</v>
      </c>
    </row>
    <row r="44" spans="1:12" x14ac:dyDescent="0.25">
      <c r="A44" s="67"/>
      <c r="B44" s="67"/>
      <c r="C44" s="63" t="s">
        <v>13</v>
      </c>
      <c r="D44" s="63" t="s">
        <v>58</v>
      </c>
      <c r="E44" s="63" t="s">
        <v>11</v>
      </c>
      <c r="F44" s="63" t="s">
        <v>62</v>
      </c>
      <c r="G44" s="67"/>
      <c r="H44" s="224">
        <v>1</v>
      </c>
      <c r="I44" s="66"/>
      <c r="J44" s="58">
        <v>0</v>
      </c>
      <c r="K44" s="138">
        <f t="shared" si="0"/>
        <v>0</v>
      </c>
      <c r="L44" s="138">
        <f t="shared" si="1"/>
        <v>0</v>
      </c>
    </row>
    <row r="45" spans="1:12" x14ac:dyDescent="0.25">
      <c r="A45" s="69"/>
      <c r="B45" s="69"/>
      <c r="C45" s="63" t="s">
        <v>13</v>
      </c>
      <c r="D45" s="63" t="s">
        <v>58</v>
      </c>
      <c r="E45" s="63" t="s">
        <v>11</v>
      </c>
      <c r="F45" s="63" t="s">
        <v>63</v>
      </c>
      <c r="G45" s="69"/>
      <c r="H45" s="224">
        <v>1</v>
      </c>
      <c r="I45" s="70"/>
      <c r="J45" s="58">
        <v>0</v>
      </c>
      <c r="K45" s="138">
        <f t="shared" si="0"/>
        <v>0</v>
      </c>
      <c r="L45" s="138">
        <f t="shared" si="1"/>
        <v>0</v>
      </c>
    </row>
    <row r="46" spans="1:12" ht="31.5" x14ac:dyDescent="0.25">
      <c r="A46" s="72">
        <v>12</v>
      </c>
      <c r="B46" s="72" t="s">
        <v>64</v>
      </c>
      <c r="C46" s="72" t="s">
        <v>65</v>
      </c>
      <c r="D46" s="72" t="s">
        <v>66</v>
      </c>
      <c r="E46" s="72"/>
      <c r="F46" s="72" t="s">
        <v>67</v>
      </c>
      <c r="G46" s="155" t="s">
        <v>632</v>
      </c>
      <c r="H46" s="72">
        <v>1</v>
      </c>
      <c r="I46" s="255"/>
      <c r="J46" s="58">
        <v>0</v>
      </c>
      <c r="K46" s="138">
        <f t="shared" si="0"/>
        <v>0</v>
      </c>
      <c r="L46" s="138">
        <f t="shared" si="1"/>
        <v>0</v>
      </c>
    </row>
    <row r="47" spans="1:12" ht="31.5" x14ac:dyDescent="0.25">
      <c r="A47" s="62">
        <v>13</v>
      </c>
      <c r="B47" s="63" t="s">
        <v>69</v>
      </c>
      <c r="C47" s="63" t="s">
        <v>70</v>
      </c>
      <c r="D47" s="63" t="s">
        <v>71</v>
      </c>
      <c r="E47" s="63" t="s">
        <v>330</v>
      </c>
      <c r="F47" s="62" t="s">
        <v>72</v>
      </c>
      <c r="G47" s="64" t="s">
        <v>632</v>
      </c>
      <c r="H47" s="256">
        <v>1</v>
      </c>
      <c r="I47" s="130"/>
      <c r="J47" s="58">
        <v>0</v>
      </c>
      <c r="K47" s="138">
        <f t="shared" si="0"/>
        <v>0</v>
      </c>
      <c r="L47" s="138">
        <f t="shared" si="1"/>
        <v>0</v>
      </c>
    </row>
    <row r="48" spans="1:12" ht="31.5" x14ac:dyDescent="0.25">
      <c r="A48" s="62">
        <v>14</v>
      </c>
      <c r="B48" s="62" t="s">
        <v>69</v>
      </c>
      <c r="C48" s="63" t="s">
        <v>70</v>
      </c>
      <c r="D48" s="62" t="s">
        <v>71</v>
      </c>
      <c r="E48" s="63" t="s">
        <v>330</v>
      </c>
      <c r="F48" s="62" t="s">
        <v>228</v>
      </c>
      <c r="G48" s="64" t="s">
        <v>632</v>
      </c>
      <c r="H48" s="256">
        <v>1</v>
      </c>
      <c r="I48" s="130"/>
      <c r="J48" s="58">
        <v>0</v>
      </c>
      <c r="K48" s="138">
        <f t="shared" si="0"/>
        <v>0</v>
      </c>
      <c r="L48" s="138">
        <f t="shared" si="1"/>
        <v>0</v>
      </c>
    </row>
    <row r="49" spans="1:12" ht="31.5" x14ac:dyDescent="0.25">
      <c r="A49" s="62">
        <v>15</v>
      </c>
      <c r="B49" s="62" t="s">
        <v>69</v>
      </c>
      <c r="C49" s="63" t="s">
        <v>70</v>
      </c>
      <c r="D49" s="62" t="s">
        <v>71</v>
      </c>
      <c r="E49" s="63" t="s">
        <v>330</v>
      </c>
      <c r="F49" s="62" t="s">
        <v>229</v>
      </c>
      <c r="G49" s="64" t="s">
        <v>632</v>
      </c>
      <c r="H49" s="256">
        <v>1</v>
      </c>
      <c r="I49" s="130"/>
      <c r="J49" s="58">
        <v>0</v>
      </c>
      <c r="K49" s="138">
        <f t="shared" si="0"/>
        <v>0</v>
      </c>
      <c r="L49" s="138">
        <f t="shared" si="1"/>
        <v>0</v>
      </c>
    </row>
    <row r="50" spans="1:12" ht="31.5" x14ac:dyDescent="0.25">
      <c r="A50" s="62">
        <v>16</v>
      </c>
      <c r="B50" s="62" t="s">
        <v>69</v>
      </c>
      <c r="C50" s="63" t="s">
        <v>70</v>
      </c>
      <c r="D50" s="62" t="s">
        <v>71</v>
      </c>
      <c r="E50" s="63" t="s">
        <v>330</v>
      </c>
      <c r="F50" s="62" t="s">
        <v>230</v>
      </c>
      <c r="G50" s="64" t="s">
        <v>632</v>
      </c>
      <c r="H50" s="256">
        <v>1</v>
      </c>
      <c r="I50" s="130"/>
      <c r="J50" s="58">
        <v>0</v>
      </c>
      <c r="K50" s="138">
        <f t="shared" si="0"/>
        <v>0</v>
      </c>
      <c r="L50" s="138">
        <f t="shared" si="1"/>
        <v>0</v>
      </c>
    </row>
    <row r="51" spans="1:12" ht="31.5" x14ac:dyDescent="0.25">
      <c r="A51" s="62">
        <v>17</v>
      </c>
      <c r="B51" s="62" t="s">
        <v>69</v>
      </c>
      <c r="C51" s="63" t="s">
        <v>70</v>
      </c>
      <c r="D51" s="62" t="s">
        <v>71</v>
      </c>
      <c r="E51" s="63" t="s">
        <v>330</v>
      </c>
      <c r="F51" s="62" t="s">
        <v>231</v>
      </c>
      <c r="G51" s="64" t="s">
        <v>632</v>
      </c>
      <c r="H51" s="256">
        <v>1</v>
      </c>
      <c r="I51" s="130"/>
      <c r="J51" s="58">
        <v>0</v>
      </c>
      <c r="K51" s="138">
        <f t="shared" si="0"/>
        <v>0</v>
      </c>
      <c r="L51" s="138">
        <f t="shared" si="1"/>
        <v>0</v>
      </c>
    </row>
    <row r="52" spans="1:12" ht="31.5" x14ac:dyDescent="0.25">
      <c r="A52" s="62">
        <v>18</v>
      </c>
      <c r="B52" s="63" t="s">
        <v>232</v>
      </c>
      <c r="C52" s="63" t="s">
        <v>70</v>
      </c>
      <c r="D52" s="62" t="s">
        <v>233</v>
      </c>
      <c r="E52" s="63" t="s">
        <v>330</v>
      </c>
      <c r="F52" s="62" t="s">
        <v>234</v>
      </c>
      <c r="G52" s="64" t="s">
        <v>632</v>
      </c>
      <c r="H52" s="256">
        <v>1</v>
      </c>
      <c r="I52" s="130"/>
      <c r="J52" s="58">
        <v>0</v>
      </c>
      <c r="K52" s="138">
        <f t="shared" si="0"/>
        <v>0</v>
      </c>
      <c r="L52" s="138">
        <f t="shared" si="1"/>
        <v>0</v>
      </c>
    </row>
    <row r="53" spans="1:12" ht="31.5" x14ac:dyDescent="0.25">
      <c r="A53" s="62">
        <v>19</v>
      </c>
      <c r="B53" s="63" t="s">
        <v>232</v>
      </c>
      <c r="C53" s="63" t="s">
        <v>70</v>
      </c>
      <c r="D53" s="62" t="s">
        <v>233</v>
      </c>
      <c r="E53" s="63" t="s">
        <v>330</v>
      </c>
      <c r="F53" s="62" t="s">
        <v>235</v>
      </c>
      <c r="G53" s="64" t="s">
        <v>632</v>
      </c>
      <c r="H53" s="256">
        <v>1</v>
      </c>
      <c r="I53" s="130"/>
      <c r="J53" s="58">
        <v>0</v>
      </c>
      <c r="K53" s="138">
        <f t="shared" si="0"/>
        <v>0</v>
      </c>
      <c r="L53" s="138">
        <f t="shared" si="1"/>
        <v>0</v>
      </c>
    </row>
    <row r="54" spans="1:12" x14ac:dyDescent="0.25">
      <c r="A54" s="62">
        <v>20</v>
      </c>
      <c r="B54" s="63" t="s">
        <v>261</v>
      </c>
      <c r="C54" s="63" t="s">
        <v>265</v>
      </c>
      <c r="D54" s="63" t="s">
        <v>262</v>
      </c>
      <c r="E54" s="63" t="s">
        <v>331</v>
      </c>
      <c r="F54" s="62" t="s">
        <v>94</v>
      </c>
      <c r="G54" s="64" t="s">
        <v>632</v>
      </c>
      <c r="H54" s="256">
        <v>1</v>
      </c>
      <c r="I54" s="130"/>
      <c r="J54" s="58">
        <v>0</v>
      </c>
      <c r="K54" s="138">
        <f t="shared" si="0"/>
        <v>0</v>
      </c>
      <c r="L54" s="138">
        <f t="shared" si="1"/>
        <v>0</v>
      </c>
    </row>
    <row r="55" spans="1:12" x14ac:dyDescent="0.25">
      <c r="A55" s="62">
        <v>21</v>
      </c>
      <c r="B55" s="63" t="s">
        <v>261</v>
      </c>
      <c r="C55" s="63" t="s">
        <v>266</v>
      </c>
      <c r="D55" s="63" t="s">
        <v>262</v>
      </c>
      <c r="E55" s="63" t="s">
        <v>331</v>
      </c>
      <c r="F55" s="62" t="s">
        <v>94</v>
      </c>
      <c r="G55" s="63" t="s">
        <v>632</v>
      </c>
      <c r="H55" s="256">
        <v>1</v>
      </c>
      <c r="I55" s="130"/>
      <c r="J55" s="58">
        <v>0</v>
      </c>
      <c r="K55" s="138">
        <f t="shared" si="0"/>
        <v>0</v>
      </c>
      <c r="L55" s="138">
        <f t="shared" si="1"/>
        <v>0</v>
      </c>
    </row>
    <row r="56" spans="1:12" x14ac:dyDescent="0.25">
      <c r="A56" s="62">
        <v>22</v>
      </c>
      <c r="B56" s="63" t="s">
        <v>74</v>
      </c>
      <c r="C56" s="63" t="s">
        <v>124</v>
      </c>
      <c r="D56" s="62" t="s">
        <v>332</v>
      </c>
      <c r="E56" s="63" t="s">
        <v>126</v>
      </c>
      <c r="F56" s="62" t="s">
        <v>333</v>
      </c>
      <c r="G56" s="63" t="s">
        <v>632</v>
      </c>
      <c r="H56" s="256">
        <v>1</v>
      </c>
      <c r="I56" s="130" t="s">
        <v>329</v>
      </c>
      <c r="J56" s="58">
        <v>0</v>
      </c>
      <c r="K56" s="138">
        <f t="shared" si="0"/>
        <v>0</v>
      </c>
      <c r="L56" s="138">
        <f t="shared" si="1"/>
        <v>0</v>
      </c>
    </row>
    <row r="57" spans="1:12" x14ac:dyDescent="0.25">
      <c r="A57" s="62">
        <v>23</v>
      </c>
      <c r="B57" s="63" t="s">
        <v>74</v>
      </c>
      <c r="C57" s="63" t="s">
        <v>124</v>
      </c>
      <c r="D57" s="62" t="s">
        <v>332</v>
      </c>
      <c r="E57" s="63" t="s">
        <v>126</v>
      </c>
      <c r="F57" s="62" t="s">
        <v>334</v>
      </c>
      <c r="G57" s="63" t="s">
        <v>632</v>
      </c>
      <c r="H57" s="256">
        <v>1</v>
      </c>
      <c r="I57" s="130" t="s">
        <v>329</v>
      </c>
      <c r="J57" s="58">
        <v>0</v>
      </c>
      <c r="K57" s="138">
        <f t="shared" si="0"/>
        <v>0</v>
      </c>
      <c r="L57" s="138">
        <f t="shared" si="1"/>
        <v>0</v>
      </c>
    </row>
    <row r="58" spans="1:12" x14ac:dyDescent="0.25">
      <c r="A58" s="62">
        <v>24</v>
      </c>
      <c r="B58" s="63" t="s">
        <v>74</v>
      </c>
      <c r="C58" s="63" t="s">
        <v>124</v>
      </c>
      <c r="D58" s="62" t="s">
        <v>332</v>
      </c>
      <c r="E58" s="63" t="s">
        <v>126</v>
      </c>
      <c r="F58" s="62" t="s">
        <v>335</v>
      </c>
      <c r="G58" s="63" t="s">
        <v>632</v>
      </c>
      <c r="H58" s="256">
        <v>1</v>
      </c>
      <c r="I58" s="130" t="s">
        <v>329</v>
      </c>
      <c r="J58" s="58">
        <v>0</v>
      </c>
      <c r="K58" s="138">
        <f t="shared" si="0"/>
        <v>0</v>
      </c>
      <c r="L58" s="138">
        <f t="shared" si="1"/>
        <v>0</v>
      </c>
    </row>
    <row r="59" spans="1:12" x14ac:dyDescent="0.25">
      <c r="A59" s="62">
        <v>25</v>
      </c>
      <c r="B59" s="63" t="s">
        <v>74</v>
      </c>
      <c r="C59" s="63" t="s">
        <v>124</v>
      </c>
      <c r="D59" s="62" t="s">
        <v>332</v>
      </c>
      <c r="E59" s="63" t="s">
        <v>126</v>
      </c>
      <c r="F59" s="62" t="s">
        <v>336</v>
      </c>
      <c r="G59" s="63" t="s">
        <v>632</v>
      </c>
      <c r="H59" s="256">
        <v>1</v>
      </c>
      <c r="I59" s="130" t="s">
        <v>329</v>
      </c>
      <c r="J59" s="58">
        <v>0</v>
      </c>
      <c r="K59" s="138">
        <f t="shared" si="0"/>
        <v>0</v>
      </c>
      <c r="L59" s="138">
        <f t="shared" si="1"/>
        <v>0</v>
      </c>
    </row>
    <row r="60" spans="1:12" x14ac:dyDescent="0.25">
      <c r="A60" s="62">
        <v>26</v>
      </c>
      <c r="B60" s="63" t="s">
        <v>74</v>
      </c>
      <c r="C60" s="63" t="s">
        <v>124</v>
      </c>
      <c r="D60" s="62" t="s">
        <v>332</v>
      </c>
      <c r="E60" s="63" t="s">
        <v>126</v>
      </c>
      <c r="F60" s="62" t="s">
        <v>68</v>
      </c>
      <c r="G60" s="63" t="s">
        <v>632</v>
      </c>
      <c r="H60" s="256">
        <v>1</v>
      </c>
      <c r="I60" s="130" t="s">
        <v>329</v>
      </c>
      <c r="J60" s="58">
        <v>0</v>
      </c>
      <c r="K60" s="138">
        <f t="shared" si="0"/>
        <v>0</v>
      </c>
      <c r="L60" s="138">
        <f t="shared" si="1"/>
        <v>0</v>
      </c>
    </row>
    <row r="61" spans="1:12" x14ac:dyDescent="0.25">
      <c r="A61" s="55">
        <v>27</v>
      </c>
      <c r="B61" s="72" t="s">
        <v>634</v>
      </c>
      <c r="C61" s="72" t="s">
        <v>635</v>
      </c>
      <c r="D61" s="55" t="s">
        <v>636</v>
      </c>
      <c r="E61" s="72" t="s">
        <v>638</v>
      </c>
      <c r="F61" s="55" t="s">
        <v>637</v>
      </c>
      <c r="G61" s="72" t="s">
        <v>632</v>
      </c>
      <c r="H61" s="257">
        <v>1</v>
      </c>
      <c r="I61" s="227"/>
      <c r="J61" s="58">
        <v>0</v>
      </c>
      <c r="K61" s="138">
        <f t="shared" si="0"/>
        <v>0</v>
      </c>
      <c r="L61" s="138">
        <f t="shared" si="1"/>
        <v>0</v>
      </c>
    </row>
    <row r="62" spans="1:12" x14ac:dyDescent="0.25">
      <c r="A62" s="55">
        <v>28</v>
      </c>
      <c r="B62" s="72" t="s">
        <v>528</v>
      </c>
      <c r="C62" s="72" t="s">
        <v>114</v>
      </c>
      <c r="D62" s="55" t="s">
        <v>529</v>
      </c>
      <c r="E62" s="72" t="s">
        <v>114</v>
      </c>
      <c r="F62" s="55" t="s">
        <v>530</v>
      </c>
      <c r="G62" s="72" t="s">
        <v>632</v>
      </c>
      <c r="H62" s="257">
        <v>1</v>
      </c>
      <c r="I62" s="227" t="s">
        <v>329</v>
      </c>
      <c r="J62" s="58">
        <v>0</v>
      </c>
      <c r="K62" s="138">
        <f t="shared" si="0"/>
        <v>0</v>
      </c>
      <c r="L62" s="138">
        <f t="shared" si="1"/>
        <v>0</v>
      </c>
    </row>
    <row r="63" spans="1:12" ht="47.25" x14ac:dyDescent="0.3">
      <c r="A63" s="81"/>
      <c r="B63" s="258"/>
      <c r="C63" s="258"/>
      <c r="D63" s="258"/>
      <c r="E63" s="258"/>
      <c r="F63" s="14"/>
      <c r="G63" s="77" t="s">
        <v>512</v>
      </c>
      <c r="H63" s="259">
        <v>42</v>
      </c>
      <c r="I63" s="260"/>
      <c r="J63" s="129"/>
      <c r="K63" s="232">
        <f>SUM(K10:K62)</f>
        <v>0</v>
      </c>
      <c r="L63" s="340">
        <f>K63*1.23</f>
        <v>0</v>
      </c>
    </row>
    <row r="64" spans="1:12" x14ac:dyDescent="0.25">
      <c r="A64" s="81"/>
      <c r="B64" s="258"/>
      <c r="C64" s="83"/>
      <c r="D64" s="83"/>
      <c r="E64" s="83"/>
      <c r="F64" s="82"/>
      <c r="G64" s="84"/>
      <c r="H64" s="261"/>
      <c r="I64" s="218"/>
      <c r="J64" s="129"/>
      <c r="K64" s="87" t="s">
        <v>671</v>
      </c>
      <c r="L64" s="87" t="s">
        <v>672</v>
      </c>
    </row>
    <row r="65" spans="1:13" ht="44.25" customHeight="1" x14ac:dyDescent="0.25">
      <c r="A65" s="81"/>
      <c r="B65" s="258"/>
      <c r="C65" s="83"/>
      <c r="D65" s="83"/>
      <c r="E65" s="83"/>
      <c r="F65" s="82"/>
      <c r="G65" s="88"/>
      <c r="H65" s="262"/>
      <c r="I65" s="206"/>
      <c r="J65" s="263"/>
      <c r="K65" s="263"/>
      <c r="L65" s="263"/>
    </row>
    <row r="66" spans="1:13" ht="48" customHeight="1" thickBot="1" x14ac:dyDescent="0.3">
      <c r="A66" s="81"/>
      <c r="B66" s="258"/>
      <c r="C66" s="83"/>
      <c r="D66" s="83"/>
      <c r="E66" s="83"/>
      <c r="F66" s="82"/>
      <c r="G66" s="88"/>
      <c r="H66" s="262"/>
      <c r="I66" s="206"/>
      <c r="J66" s="263"/>
      <c r="K66" s="263"/>
      <c r="L66" s="263"/>
    </row>
    <row r="67" spans="1:13" s="123" customFormat="1" ht="33.75" customHeight="1" thickBot="1" x14ac:dyDescent="0.3">
      <c r="A67" s="32"/>
      <c r="B67" s="33" t="s">
        <v>209</v>
      </c>
      <c r="C67" s="34" t="s">
        <v>210</v>
      </c>
      <c r="D67" s="35"/>
      <c r="E67" s="36"/>
      <c r="F67" s="35"/>
      <c r="G67" s="37"/>
      <c r="H67" s="32"/>
      <c r="I67" s="38"/>
      <c r="M67" s="196"/>
    </row>
    <row r="68" spans="1:13" s="123" customFormat="1" ht="16.5" thickBot="1" x14ac:dyDescent="0.3">
      <c r="A68" s="151"/>
      <c r="B68" s="264"/>
      <c r="D68" s="36"/>
      <c r="E68" s="36"/>
      <c r="F68" s="36"/>
      <c r="G68" s="96"/>
      <c r="H68" s="151"/>
      <c r="I68" s="38"/>
      <c r="M68" s="196"/>
    </row>
    <row r="69" spans="1:13" s="123" customFormat="1" ht="63.75" thickBot="1" x14ac:dyDescent="0.3">
      <c r="A69" s="102" t="s">
        <v>0</v>
      </c>
      <c r="B69" s="120" t="s">
        <v>1</v>
      </c>
      <c r="C69" s="120" t="s">
        <v>2</v>
      </c>
      <c r="D69" s="120" t="s">
        <v>3</v>
      </c>
      <c r="E69" s="120" t="s">
        <v>4</v>
      </c>
      <c r="F69" s="120" t="s">
        <v>5</v>
      </c>
      <c r="G69" s="265" t="s">
        <v>73</v>
      </c>
      <c r="H69" s="266" t="s">
        <v>7</v>
      </c>
      <c r="I69" s="267" t="s">
        <v>328</v>
      </c>
      <c r="J69" s="48" t="s">
        <v>667</v>
      </c>
      <c r="K69" s="49" t="s">
        <v>670</v>
      </c>
      <c r="L69" s="49" t="s">
        <v>668</v>
      </c>
      <c r="M69" s="196"/>
    </row>
    <row r="70" spans="1:13" x14ac:dyDescent="0.25">
      <c r="A70" s="157">
        <v>1</v>
      </c>
      <c r="B70" s="157" t="s">
        <v>84</v>
      </c>
      <c r="C70" s="106" t="s">
        <v>13</v>
      </c>
      <c r="D70" s="106" t="s">
        <v>85</v>
      </c>
      <c r="E70" s="106" t="s">
        <v>11</v>
      </c>
      <c r="F70" s="106" t="s">
        <v>86</v>
      </c>
      <c r="G70" s="157" t="s">
        <v>632</v>
      </c>
      <c r="H70" s="268">
        <v>1</v>
      </c>
      <c r="I70" s="269"/>
      <c r="J70" s="58">
        <v>0</v>
      </c>
      <c r="K70" s="138">
        <f t="shared" ref="K70" si="2">H70*J70</f>
        <v>0</v>
      </c>
      <c r="L70" s="138">
        <f t="shared" ref="L70:L114" si="3">K70*1.23</f>
        <v>0</v>
      </c>
    </row>
    <row r="71" spans="1:13" x14ac:dyDescent="0.25">
      <c r="A71" s="109"/>
      <c r="B71" s="109"/>
      <c r="C71" s="72" t="s">
        <v>17</v>
      </c>
      <c r="D71" s="72" t="s">
        <v>267</v>
      </c>
      <c r="E71" s="72" t="s">
        <v>11</v>
      </c>
      <c r="F71" s="72" t="s">
        <v>29</v>
      </c>
      <c r="G71" s="109"/>
      <c r="H71" s="186"/>
      <c r="I71" s="270"/>
      <c r="J71" s="137" t="s">
        <v>669</v>
      </c>
      <c r="K71" s="137" t="s">
        <v>669</v>
      </c>
      <c r="L71" s="137" t="s">
        <v>669</v>
      </c>
    </row>
    <row r="72" spans="1:13" x14ac:dyDescent="0.25">
      <c r="A72" s="64">
        <v>2</v>
      </c>
      <c r="B72" s="67" t="s">
        <v>74</v>
      </c>
      <c r="C72" s="63" t="s">
        <v>13</v>
      </c>
      <c r="D72" s="63" t="s">
        <v>75</v>
      </c>
      <c r="E72" s="63" t="s">
        <v>11</v>
      </c>
      <c r="F72" s="63" t="s">
        <v>76</v>
      </c>
      <c r="G72" s="64" t="s">
        <v>632</v>
      </c>
      <c r="H72" s="191">
        <v>1</v>
      </c>
      <c r="I72" s="271"/>
      <c r="J72" s="58">
        <v>0</v>
      </c>
      <c r="K72" s="138">
        <f t="shared" ref="K72" si="4">H72*J72</f>
        <v>0</v>
      </c>
      <c r="L72" s="138">
        <f t="shared" si="3"/>
        <v>0</v>
      </c>
    </row>
    <row r="73" spans="1:13" x14ac:dyDescent="0.25">
      <c r="A73" s="69"/>
      <c r="B73" s="69"/>
      <c r="C73" s="63" t="s">
        <v>17</v>
      </c>
      <c r="D73" s="63" t="s">
        <v>75</v>
      </c>
      <c r="E73" s="63" t="s">
        <v>11</v>
      </c>
      <c r="F73" s="63" t="s">
        <v>76</v>
      </c>
      <c r="G73" s="69"/>
      <c r="H73" s="194"/>
      <c r="I73" s="272"/>
      <c r="J73" s="137" t="s">
        <v>669</v>
      </c>
      <c r="K73" s="137" t="s">
        <v>669</v>
      </c>
      <c r="L73" s="137" t="s">
        <v>669</v>
      </c>
    </row>
    <row r="74" spans="1:13" x14ac:dyDescent="0.25">
      <c r="A74" s="64">
        <v>3</v>
      </c>
      <c r="B74" s="64" t="s">
        <v>74</v>
      </c>
      <c r="C74" s="63" t="s">
        <v>13</v>
      </c>
      <c r="D74" s="63" t="s">
        <v>77</v>
      </c>
      <c r="E74" s="63" t="s">
        <v>11</v>
      </c>
      <c r="F74" s="63" t="s">
        <v>78</v>
      </c>
      <c r="G74" s="64" t="s">
        <v>632</v>
      </c>
      <c r="H74" s="191">
        <v>1</v>
      </c>
      <c r="I74" s="271"/>
      <c r="J74" s="58">
        <v>0</v>
      </c>
      <c r="K74" s="138">
        <f t="shared" ref="K74" si="5">H74*J74</f>
        <v>0</v>
      </c>
      <c r="L74" s="138">
        <f t="shared" si="3"/>
        <v>0</v>
      </c>
    </row>
    <row r="75" spans="1:13" x14ac:dyDescent="0.25">
      <c r="A75" s="69"/>
      <c r="B75" s="69"/>
      <c r="C75" s="63" t="s">
        <v>9</v>
      </c>
      <c r="D75" s="63" t="s">
        <v>77</v>
      </c>
      <c r="E75" s="63" t="s">
        <v>11</v>
      </c>
      <c r="F75" s="63" t="s">
        <v>78</v>
      </c>
      <c r="G75" s="69"/>
      <c r="H75" s="194"/>
      <c r="I75" s="272"/>
      <c r="J75" s="137" t="s">
        <v>669</v>
      </c>
      <c r="K75" s="137" t="s">
        <v>669</v>
      </c>
      <c r="L75" s="137" t="s">
        <v>669</v>
      </c>
    </row>
    <row r="76" spans="1:13" x14ac:dyDescent="0.25">
      <c r="A76" s="64">
        <v>4</v>
      </c>
      <c r="B76" s="64" t="s">
        <v>74</v>
      </c>
      <c r="C76" s="63" t="s">
        <v>13</v>
      </c>
      <c r="D76" s="63" t="s">
        <v>79</v>
      </c>
      <c r="E76" s="63" t="s">
        <v>11</v>
      </c>
      <c r="F76" s="63" t="s">
        <v>80</v>
      </c>
      <c r="G76" s="64" t="s">
        <v>632</v>
      </c>
      <c r="H76" s="59">
        <v>1</v>
      </c>
      <c r="I76" s="271"/>
      <c r="J76" s="58">
        <v>0</v>
      </c>
      <c r="K76" s="138">
        <f t="shared" ref="K76" si="6">H76*J76</f>
        <v>0</v>
      </c>
      <c r="L76" s="138">
        <f t="shared" si="3"/>
        <v>0</v>
      </c>
    </row>
    <row r="77" spans="1:13" x14ac:dyDescent="0.25">
      <c r="A77" s="69"/>
      <c r="B77" s="69"/>
      <c r="C77" s="63" t="s">
        <v>17</v>
      </c>
      <c r="D77" s="63" t="s">
        <v>79</v>
      </c>
      <c r="E77" s="63" t="s">
        <v>11</v>
      </c>
      <c r="F77" s="63" t="s">
        <v>80</v>
      </c>
      <c r="G77" s="69"/>
      <c r="H77" s="68"/>
      <c r="I77" s="272"/>
      <c r="J77" s="137" t="s">
        <v>669</v>
      </c>
      <c r="K77" s="137" t="s">
        <v>669</v>
      </c>
      <c r="L77" s="137" t="s">
        <v>669</v>
      </c>
    </row>
    <row r="78" spans="1:13" x14ac:dyDescent="0.25">
      <c r="A78" s="64">
        <v>5</v>
      </c>
      <c r="B78" s="64" t="s">
        <v>74</v>
      </c>
      <c r="C78" s="63" t="s">
        <v>13</v>
      </c>
      <c r="D78" s="63" t="s">
        <v>81</v>
      </c>
      <c r="E78" s="63" t="s">
        <v>11</v>
      </c>
      <c r="F78" s="63" t="s">
        <v>82</v>
      </c>
      <c r="G78" s="64" t="s">
        <v>632</v>
      </c>
      <c r="H78" s="191">
        <v>1</v>
      </c>
      <c r="I78" s="271"/>
      <c r="J78" s="58">
        <v>0</v>
      </c>
      <c r="K78" s="138">
        <f t="shared" ref="K78" si="7">H78*J78</f>
        <v>0</v>
      </c>
      <c r="L78" s="138">
        <f t="shared" si="3"/>
        <v>0</v>
      </c>
    </row>
    <row r="79" spans="1:13" x14ac:dyDescent="0.25">
      <c r="A79" s="69"/>
      <c r="B79" s="69"/>
      <c r="C79" s="63" t="s">
        <v>17</v>
      </c>
      <c r="D79" s="63" t="s">
        <v>81</v>
      </c>
      <c r="E79" s="63" t="s">
        <v>11</v>
      </c>
      <c r="F79" s="63" t="s">
        <v>82</v>
      </c>
      <c r="G79" s="69"/>
      <c r="H79" s="194"/>
      <c r="I79" s="272"/>
      <c r="J79" s="137" t="s">
        <v>669</v>
      </c>
      <c r="K79" s="137" t="s">
        <v>669</v>
      </c>
      <c r="L79" s="137" t="s">
        <v>669</v>
      </c>
    </row>
    <row r="80" spans="1:13" x14ac:dyDescent="0.25">
      <c r="A80" s="64">
        <v>6</v>
      </c>
      <c r="B80" s="64" t="s">
        <v>74</v>
      </c>
      <c r="C80" s="63" t="s">
        <v>13</v>
      </c>
      <c r="D80" s="63" t="s">
        <v>87</v>
      </c>
      <c r="E80" s="63" t="s">
        <v>11</v>
      </c>
      <c r="F80" s="63" t="s">
        <v>88</v>
      </c>
      <c r="G80" s="64" t="s">
        <v>632</v>
      </c>
      <c r="H80" s="191">
        <v>1</v>
      </c>
      <c r="I80" s="271"/>
      <c r="J80" s="58">
        <v>0</v>
      </c>
      <c r="K80" s="138">
        <f t="shared" ref="K80" si="8">H80*J80</f>
        <v>0</v>
      </c>
      <c r="L80" s="138">
        <f t="shared" si="3"/>
        <v>0</v>
      </c>
    </row>
    <row r="81" spans="1:12" x14ac:dyDescent="0.25">
      <c r="A81" s="69"/>
      <c r="B81" s="69"/>
      <c r="C81" s="63" t="s">
        <v>17</v>
      </c>
      <c r="D81" s="63" t="s">
        <v>87</v>
      </c>
      <c r="E81" s="63" t="s">
        <v>11</v>
      </c>
      <c r="F81" s="63" t="s">
        <v>88</v>
      </c>
      <c r="G81" s="69"/>
      <c r="H81" s="194"/>
      <c r="I81" s="272"/>
      <c r="J81" s="137" t="s">
        <v>669</v>
      </c>
      <c r="K81" s="137" t="s">
        <v>669</v>
      </c>
      <c r="L81" s="137" t="s">
        <v>669</v>
      </c>
    </row>
    <row r="82" spans="1:12" x14ac:dyDescent="0.25">
      <c r="A82" s="64">
        <v>7</v>
      </c>
      <c r="B82" s="64" t="s">
        <v>89</v>
      </c>
      <c r="C82" s="63" t="s">
        <v>13</v>
      </c>
      <c r="D82" s="63" t="s">
        <v>83</v>
      </c>
      <c r="E82" s="63" t="s">
        <v>11</v>
      </c>
      <c r="F82" s="63" t="s">
        <v>90</v>
      </c>
      <c r="G82" s="64" t="s">
        <v>632</v>
      </c>
      <c r="H82" s="191">
        <v>1</v>
      </c>
      <c r="I82" s="271"/>
      <c r="J82" s="58">
        <v>0</v>
      </c>
      <c r="K82" s="138">
        <f t="shared" ref="K82" si="9">H82*J82</f>
        <v>0</v>
      </c>
      <c r="L82" s="138">
        <f t="shared" si="3"/>
        <v>0</v>
      </c>
    </row>
    <row r="83" spans="1:12" x14ac:dyDescent="0.25">
      <c r="A83" s="69"/>
      <c r="B83" s="69"/>
      <c r="C83" s="63" t="s">
        <v>17</v>
      </c>
      <c r="D83" s="63" t="s">
        <v>83</v>
      </c>
      <c r="E83" s="63" t="s">
        <v>11</v>
      </c>
      <c r="F83" s="63" t="s">
        <v>90</v>
      </c>
      <c r="G83" s="69"/>
      <c r="H83" s="194"/>
      <c r="I83" s="272"/>
      <c r="J83" s="137" t="s">
        <v>669</v>
      </c>
      <c r="K83" s="137" t="s">
        <v>669</v>
      </c>
      <c r="L83" s="137" t="s">
        <v>669</v>
      </c>
    </row>
    <row r="84" spans="1:12" x14ac:dyDescent="0.25">
      <c r="A84" s="64">
        <v>8</v>
      </c>
      <c r="B84" s="64" t="s">
        <v>89</v>
      </c>
      <c r="C84" s="63" t="s">
        <v>13</v>
      </c>
      <c r="D84" s="63" t="s">
        <v>83</v>
      </c>
      <c r="E84" s="63" t="s">
        <v>11</v>
      </c>
      <c r="F84" s="63" t="s">
        <v>91</v>
      </c>
      <c r="G84" s="64" t="s">
        <v>632</v>
      </c>
      <c r="H84" s="191">
        <v>1</v>
      </c>
      <c r="I84" s="271"/>
      <c r="J84" s="58">
        <v>0</v>
      </c>
      <c r="K84" s="138">
        <f t="shared" ref="K84" si="10">H84*J84</f>
        <v>0</v>
      </c>
      <c r="L84" s="138">
        <f t="shared" si="3"/>
        <v>0</v>
      </c>
    </row>
    <row r="85" spans="1:12" x14ac:dyDescent="0.25">
      <c r="A85" s="69"/>
      <c r="B85" s="69"/>
      <c r="C85" s="63" t="s">
        <v>17</v>
      </c>
      <c r="D85" s="63" t="s">
        <v>83</v>
      </c>
      <c r="E85" s="63" t="s">
        <v>11</v>
      </c>
      <c r="F85" s="63" t="s">
        <v>91</v>
      </c>
      <c r="G85" s="69"/>
      <c r="H85" s="194"/>
      <c r="I85" s="272"/>
      <c r="J85" s="137" t="s">
        <v>669</v>
      </c>
      <c r="K85" s="137" t="s">
        <v>669</v>
      </c>
      <c r="L85" s="137" t="s">
        <v>669</v>
      </c>
    </row>
    <row r="86" spans="1:12" x14ac:dyDescent="0.25">
      <c r="A86" s="64">
        <v>9</v>
      </c>
      <c r="B86" s="64" t="s">
        <v>92</v>
      </c>
      <c r="C86" s="63" t="s">
        <v>13</v>
      </c>
      <c r="D86" s="63" t="s">
        <v>93</v>
      </c>
      <c r="E86" s="63" t="s">
        <v>11</v>
      </c>
      <c r="F86" s="63" t="s">
        <v>94</v>
      </c>
      <c r="G86" s="64" t="s">
        <v>632</v>
      </c>
      <c r="H86" s="191">
        <v>1</v>
      </c>
      <c r="I86" s="271"/>
      <c r="J86" s="58">
        <v>0</v>
      </c>
      <c r="K86" s="138">
        <f t="shared" ref="K86" si="11">H86*J86</f>
        <v>0</v>
      </c>
      <c r="L86" s="138">
        <f t="shared" si="3"/>
        <v>0</v>
      </c>
    </row>
    <row r="87" spans="1:12" x14ac:dyDescent="0.25">
      <c r="A87" s="69"/>
      <c r="B87" s="69"/>
      <c r="C87" s="63" t="s">
        <v>17</v>
      </c>
      <c r="D87" s="63" t="s">
        <v>93</v>
      </c>
      <c r="E87" s="63" t="s">
        <v>11</v>
      </c>
      <c r="F87" s="63" t="s">
        <v>94</v>
      </c>
      <c r="G87" s="69"/>
      <c r="H87" s="194"/>
      <c r="I87" s="272"/>
      <c r="J87" s="137" t="s">
        <v>669</v>
      </c>
      <c r="K87" s="137" t="s">
        <v>669</v>
      </c>
      <c r="L87" s="137" t="s">
        <v>669</v>
      </c>
    </row>
    <row r="88" spans="1:12" x14ac:dyDescent="0.25">
      <c r="A88" s="64">
        <v>10</v>
      </c>
      <c r="B88" s="64" t="s">
        <v>95</v>
      </c>
      <c r="C88" s="63" t="s">
        <v>13</v>
      </c>
      <c r="D88" s="63" t="s">
        <v>93</v>
      </c>
      <c r="E88" s="63" t="s">
        <v>11</v>
      </c>
      <c r="F88" s="63" t="s">
        <v>94</v>
      </c>
      <c r="G88" s="64" t="s">
        <v>632</v>
      </c>
      <c r="H88" s="191">
        <v>1</v>
      </c>
      <c r="I88" s="271"/>
      <c r="J88" s="58">
        <v>0</v>
      </c>
      <c r="K88" s="138">
        <f t="shared" ref="K88" si="12">H88*J88</f>
        <v>0</v>
      </c>
      <c r="L88" s="138">
        <f t="shared" si="3"/>
        <v>0</v>
      </c>
    </row>
    <row r="89" spans="1:12" x14ac:dyDescent="0.25">
      <c r="A89" s="69"/>
      <c r="B89" s="69"/>
      <c r="C89" s="63" t="s">
        <v>17</v>
      </c>
      <c r="D89" s="63" t="s">
        <v>93</v>
      </c>
      <c r="E89" s="63" t="s">
        <v>11</v>
      </c>
      <c r="F89" s="63" t="s">
        <v>94</v>
      </c>
      <c r="G89" s="69"/>
      <c r="H89" s="194"/>
      <c r="I89" s="272"/>
      <c r="J89" s="137" t="s">
        <v>669</v>
      </c>
      <c r="K89" s="137" t="s">
        <v>669</v>
      </c>
      <c r="L89" s="137" t="s">
        <v>669</v>
      </c>
    </row>
    <row r="90" spans="1:12" x14ac:dyDescent="0.25">
      <c r="A90" s="64">
        <v>11</v>
      </c>
      <c r="B90" s="64" t="s">
        <v>97</v>
      </c>
      <c r="C90" s="63" t="s">
        <v>13</v>
      </c>
      <c r="D90" s="63" t="s">
        <v>98</v>
      </c>
      <c r="E90" s="63" t="s">
        <v>11</v>
      </c>
      <c r="F90" s="63" t="s">
        <v>100</v>
      </c>
      <c r="G90" s="64" t="s">
        <v>632</v>
      </c>
      <c r="H90" s="191">
        <v>1</v>
      </c>
      <c r="I90" s="271"/>
      <c r="J90" s="58">
        <v>0</v>
      </c>
      <c r="K90" s="138">
        <f t="shared" ref="K90" si="13">H90*J90</f>
        <v>0</v>
      </c>
      <c r="L90" s="138">
        <f t="shared" si="3"/>
        <v>0</v>
      </c>
    </row>
    <row r="91" spans="1:12" x14ac:dyDescent="0.25">
      <c r="A91" s="69"/>
      <c r="B91" s="69"/>
      <c r="C91" s="63" t="s">
        <v>17</v>
      </c>
      <c r="D91" s="63" t="s">
        <v>98</v>
      </c>
      <c r="E91" s="63" t="s">
        <v>11</v>
      </c>
      <c r="F91" s="63" t="s">
        <v>100</v>
      </c>
      <c r="G91" s="69"/>
      <c r="H91" s="194"/>
      <c r="I91" s="272"/>
      <c r="J91" s="137" t="s">
        <v>669</v>
      </c>
      <c r="K91" s="137" t="s">
        <v>669</v>
      </c>
      <c r="L91" s="137" t="s">
        <v>669</v>
      </c>
    </row>
    <row r="92" spans="1:12" ht="15" customHeight="1" x14ac:dyDescent="0.25">
      <c r="A92" s="60">
        <v>12</v>
      </c>
      <c r="B92" s="60" t="s">
        <v>131</v>
      </c>
      <c r="C92" s="62" t="s">
        <v>220</v>
      </c>
      <c r="D92" s="62" t="s">
        <v>176</v>
      </c>
      <c r="E92" s="63" t="s">
        <v>11</v>
      </c>
      <c r="F92" s="62" t="s">
        <v>180</v>
      </c>
      <c r="G92" s="64" t="s">
        <v>632</v>
      </c>
      <c r="H92" s="59">
        <v>1</v>
      </c>
      <c r="I92" s="271"/>
      <c r="J92" s="58">
        <v>0</v>
      </c>
      <c r="K92" s="138">
        <f t="shared" ref="K92" si="14">H92*J92</f>
        <v>0</v>
      </c>
      <c r="L92" s="138">
        <f t="shared" si="3"/>
        <v>0</v>
      </c>
    </row>
    <row r="93" spans="1:12" x14ac:dyDescent="0.25">
      <c r="A93" s="70"/>
      <c r="B93" s="70"/>
      <c r="C93" s="62" t="s">
        <v>219</v>
      </c>
      <c r="D93" s="62" t="s">
        <v>176</v>
      </c>
      <c r="E93" s="63" t="s">
        <v>11</v>
      </c>
      <c r="F93" s="62" t="s">
        <v>180</v>
      </c>
      <c r="G93" s="69"/>
      <c r="H93" s="68"/>
      <c r="I93" s="272"/>
      <c r="J93" s="137" t="s">
        <v>669</v>
      </c>
      <c r="K93" s="137" t="s">
        <v>669</v>
      </c>
      <c r="L93" s="137" t="s">
        <v>669</v>
      </c>
    </row>
    <row r="94" spans="1:12" ht="15" customHeight="1" x14ac:dyDescent="0.25">
      <c r="A94" s="60">
        <v>13</v>
      </c>
      <c r="B94" s="60" t="s">
        <v>92</v>
      </c>
      <c r="C94" s="62" t="s">
        <v>220</v>
      </c>
      <c r="D94" s="62" t="s">
        <v>178</v>
      </c>
      <c r="E94" s="63" t="s">
        <v>11</v>
      </c>
      <c r="F94" s="62" t="s">
        <v>181</v>
      </c>
      <c r="G94" s="64" t="s">
        <v>632</v>
      </c>
      <c r="H94" s="59">
        <v>1</v>
      </c>
      <c r="I94" s="271"/>
      <c r="J94" s="58">
        <v>0</v>
      </c>
      <c r="K94" s="138">
        <f t="shared" ref="K94" si="15">H94*J94</f>
        <v>0</v>
      </c>
      <c r="L94" s="138">
        <f t="shared" si="3"/>
        <v>0</v>
      </c>
    </row>
    <row r="95" spans="1:12" x14ac:dyDescent="0.25">
      <c r="A95" s="70"/>
      <c r="B95" s="70"/>
      <c r="C95" s="62" t="s">
        <v>219</v>
      </c>
      <c r="D95" s="62" t="s">
        <v>178</v>
      </c>
      <c r="E95" s="63" t="s">
        <v>11</v>
      </c>
      <c r="F95" s="62" t="s">
        <v>181</v>
      </c>
      <c r="G95" s="69"/>
      <c r="H95" s="68"/>
      <c r="I95" s="272"/>
      <c r="J95" s="137" t="s">
        <v>669</v>
      </c>
      <c r="K95" s="137" t="s">
        <v>669</v>
      </c>
      <c r="L95" s="137" t="s">
        <v>669</v>
      </c>
    </row>
    <row r="96" spans="1:12" ht="15" customHeight="1" x14ac:dyDescent="0.25">
      <c r="A96" s="60">
        <v>14</v>
      </c>
      <c r="B96" s="60" t="s">
        <v>96</v>
      </c>
      <c r="C96" s="62" t="s">
        <v>220</v>
      </c>
      <c r="D96" s="62" t="s">
        <v>179</v>
      </c>
      <c r="E96" s="63" t="s">
        <v>11</v>
      </c>
      <c r="F96" s="62" t="s">
        <v>99</v>
      </c>
      <c r="G96" s="64" t="s">
        <v>632</v>
      </c>
      <c r="H96" s="59">
        <v>1</v>
      </c>
      <c r="I96" s="271"/>
      <c r="J96" s="58">
        <v>0</v>
      </c>
      <c r="K96" s="138">
        <f t="shared" ref="K96" si="16">H96*J96</f>
        <v>0</v>
      </c>
      <c r="L96" s="138">
        <f t="shared" si="3"/>
        <v>0</v>
      </c>
    </row>
    <row r="97" spans="1:13" x14ac:dyDescent="0.25">
      <c r="A97" s="70"/>
      <c r="B97" s="70"/>
      <c r="C97" s="62" t="s">
        <v>219</v>
      </c>
      <c r="D97" s="62" t="s">
        <v>179</v>
      </c>
      <c r="E97" s="63" t="s">
        <v>11</v>
      </c>
      <c r="F97" s="62" t="s">
        <v>99</v>
      </c>
      <c r="G97" s="69"/>
      <c r="H97" s="68"/>
      <c r="I97" s="272"/>
      <c r="J97" s="137" t="s">
        <v>669</v>
      </c>
      <c r="K97" s="137" t="s">
        <v>669</v>
      </c>
      <c r="L97" s="137" t="s">
        <v>669</v>
      </c>
    </row>
    <row r="98" spans="1:13" ht="15" customHeight="1" x14ac:dyDescent="0.25">
      <c r="A98" s="60">
        <v>15</v>
      </c>
      <c r="B98" s="60" t="s">
        <v>96</v>
      </c>
      <c r="C98" s="62" t="s">
        <v>175</v>
      </c>
      <c r="D98" s="62" t="s">
        <v>179</v>
      </c>
      <c r="E98" s="63" t="s">
        <v>11</v>
      </c>
      <c r="F98" s="62" t="s">
        <v>182</v>
      </c>
      <c r="G98" s="64" t="s">
        <v>632</v>
      </c>
      <c r="H98" s="59">
        <v>1</v>
      </c>
      <c r="I98" s="271"/>
      <c r="J98" s="58">
        <v>0</v>
      </c>
      <c r="K98" s="138">
        <f t="shared" ref="K98" si="17">H98*J98</f>
        <v>0</v>
      </c>
      <c r="L98" s="138">
        <f t="shared" si="3"/>
        <v>0</v>
      </c>
    </row>
    <row r="99" spans="1:13" x14ac:dyDescent="0.25">
      <c r="A99" s="70"/>
      <c r="B99" s="70"/>
      <c r="C99" s="62" t="s">
        <v>177</v>
      </c>
      <c r="D99" s="62" t="s">
        <v>179</v>
      </c>
      <c r="E99" s="63" t="s">
        <v>11</v>
      </c>
      <c r="F99" s="62" t="s">
        <v>182</v>
      </c>
      <c r="G99" s="69"/>
      <c r="H99" s="68"/>
      <c r="I99" s="272"/>
      <c r="J99" s="137" t="s">
        <v>669</v>
      </c>
      <c r="K99" s="137" t="s">
        <v>669</v>
      </c>
      <c r="L99" s="137" t="s">
        <v>669</v>
      </c>
    </row>
    <row r="100" spans="1:13" ht="15" customHeight="1" x14ac:dyDescent="0.25">
      <c r="A100" s="60">
        <v>16</v>
      </c>
      <c r="B100" s="60" t="s">
        <v>96</v>
      </c>
      <c r="C100" s="62" t="s">
        <v>175</v>
      </c>
      <c r="D100" s="62" t="s">
        <v>179</v>
      </c>
      <c r="E100" s="63" t="s">
        <v>11</v>
      </c>
      <c r="F100" s="62" t="s">
        <v>183</v>
      </c>
      <c r="G100" s="64" t="s">
        <v>632</v>
      </c>
      <c r="H100" s="59">
        <v>1</v>
      </c>
      <c r="I100" s="271"/>
      <c r="J100" s="58">
        <v>0</v>
      </c>
      <c r="K100" s="138">
        <f t="shared" ref="K100" si="18">H100*J100</f>
        <v>0</v>
      </c>
      <c r="L100" s="138">
        <f t="shared" si="3"/>
        <v>0</v>
      </c>
    </row>
    <row r="101" spans="1:13" x14ac:dyDescent="0.25">
      <c r="A101" s="70"/>
      <c r="B101" s="70"/>
      <c r="C101" s="62" t="s">
        <v>177</v>
      </c>
      <c r="D101" s="62" t="s">
        <v>179</v>
      </c>
      <c r="E101" s="63" t="s">
        <v>11</v>
      </c>
      <c r="F101" s="62" t="s">
        <v>183</v>
      </c>
      <c r="G101" s="69"/>
      <c r="H101" s="68"/>
      <c r="I101" s="272"/>
      <c r="J101" s="137" t="s">
        <v>669</v>
      </c>
      <c r="K101" s="137" t="s">
        <v>669</v>
      </c>
      <c r="L101" s="137" t="s">
        <v>669</v>
      </c>
    </row>
    <row r="102" spans="1:13" ht="15" customHeight="1" x14ac:dyDescent="0.25">
      <c r="A102" s="62">
        <v>17</v>
      </c>
      <c r="B102" s="62" t="s">
        <v>240</v>
      </c>
      <c r="C102" s="62" t="s">
        <v>255</v>
      </c>
      <c r="D102" s="62" t="s">
        <v>253</v>
      </c>
      <c r="E102" s="63" t="s">
        <v>11</v>
      </c>
      <c r="F102" s="62" t="s">
        <v>250</v>
      </c>
      <c r="G102" s="63" t="s">
        <v>632</v>
      </c>
      <c r="H102" s="62">
        <v>1</v>
      </c>
      <c r="I102" s="272"/>
      <c r="J102" s="58">
        <v>0</v>
      </c>
      <c r="K102" s="138">
        <f t="shared" ref="K102:K104" si="19">H102*J102</f>
        <v>0</v>
      </c>
      <c r="L102" s="138">
        <f t="shared" si="3"/>
        <v>0</v>
      </c>
    </row>
    <row r="103" spans="1:13" x14ac:dyDescent="0.25">
      <c r="A103" s="62">
        <v>18</v>
      </c>
      <c r="B103" s="62" t="s">
        <v>74</v>
      </c>
      <c r="C103" s="62" t="s">
        <v>255</v>
      </c>
      <c r="D103" s="62" t="s">
        <v>254</v>
      </c>
      <c r="E103" s="63" t="s">
        <v>11</v>
      </c>
      <c r="F103" s="62" t="s">
        <v>251</v>
      </c>
      <c r="G103" s="63" t="s">
        <v>632</v>
      </c>
      <c r="H103" s="62">
        <v>1</v>
      </c>
      <c r="I103" s="116"/>
      <c r="J103" s="58">
        <v>0</v>
      </c>
      <c r="K103" s="138">
        <f t="shared" si="19"/>
        <v>0</v>
      </c>
      <c r="L103" s="138">
        <f t="shared" si="3"/>
        <v>0</v>
      </c>
    </row>
    <row r="104" spans="1:13" x14ac:dyDescent="0.25">
      <c r="A104" s="62">
        <v>19</v>
      </c>
      <c r="B104" s="62" t="s">
        <v>74</v>
      </c>
      <c r="C104" s="62" t="s">
        <v>255</v>
      </c>
      <c r="D104" s="62" t="s">
        <v>254</v>
      </c>
      <c r="E104" s="63" t="s">
        <v>11</v>
      </c>
      <c r="F104" s="62" t="s">
        <v>252</v>
      </c>
      <c r="G104" s="63" t="s">
        <v>632</v>
      </c>
      <c r="H104" s="62">
        <v>1</v>
      </c>
      <c r="I104" s="116"/>
      <c r="J104" s="58">
        <v>0</v>
      </c>
      <c r="K104" s="138">
        <f t="shared" si="19"/>
        <v>0</v>
      </c>
      <c r="L104" s="138">
        <f t="shared" si="3"/>
        <v>0</v>
      </c>
    </row>
    <row r="105" spans="1:13" s="141" customFormat="1" x14ac:dyDescent="0.25">
      <c r="A105" s="226">
        <v>20</v>
      </c>
      <c r="B105" s="273" t="s">
        <v>526</v>
      </c>
      <c r="C105" s="274" t="s">
        <v>516</v>
      </c>
      <c r="D105" s="273" t="s">
        <v>337</v>
      </c>
      <c r="E105" s="273" t="s">
        <v>126</v>
      </c>
      <c r="F105" s="275"/>
      <c r="G105" s="228" t="s">
        <v>632</v>
      </c>
      <c r="H105" s="215"/>
      <c r="I105" s="276" t="s">
        <v>329</v>
      </c>
      <c r="J105" s="137" t="s">
        <v>669</v>
      </c>
      <c r="K105" s="137" t="s">
        <v>669</v>
      </c>
      <c r="L105" s="137" t="s">
        <v>669</v>
      </c>
      <c r="M105" s="146"/>
    </row>
    <row r="106" spans="1:13" s="141" customFormat="1" x14ac:dyDescent="0.25">
      <c r="A106" s="226">
        <v>21</v>
      </c>
      <c r="B106" s="273" t="s">
        <v>74</v>
      </c>
      <c r="C106" s="273" t="s">
        <v>220</v>
      </c>
      <c r="D106" s="273" t="s">
        <v>353</v>
      </c>
      <c r="E106" s="273" t="s">
        <v>126</v>
      </c>
      <c r="F106" s="273" t="s">
        <v>338</v>
      </c>
      <c r="G106" s="228" t="s">
        <v>632</v>
      </c>
      <c r="H106" s="215">
        <v>1</v>
      </c>
      <c r="I106" s="276" t="s">
        <v>329</v>
      </c>
      <c r="J106" s="277">
        <v>0</v>
      </c>
      <c r="K106" s="341">
        <f t="shared" ref="K106:K109" si="20">H106*J106</f>
        <v>0</v>
      </c>
      <c r="L106" s="341">
        <f t="shared" si="3"/>
        <v>0</v>
      </c>
      <c r="M106" s="146"/>
    </row>
    <row r="107" spans="1:13" s="141" customFormat="1" x14ac:dyDescent="0.25">
      <c r="A107" s="226">
        <v>22</v>
      </c>
      <c r="B107" s="273" t="s">
        <v>74</v>
      </c>
      <c r="C107" s="273" t="s">
        <v>220</v>
      </c>
      <c r="D107" s="273" t="s">
        <v>339</v>
      </c>
      <c r="E107" s="273" t="s">
        <v>126</v>
      </c>
      <c r="F107" s="273" t="s">
        <v>340</v>
      </c>
      <c r="G107" s="228" t="s">
        <v>632</v>
      </c>
      <c r="H107" s="215">
        <v>1</v>
      </c>
      <c r="I107" s="276" t="s">
        <v>329</v>
      </c>
      <c r="J107" s="277">
        <v>0</v>
      </c>
      <c r="K107" s="341">
        <f t="shared" si="20"/>
        <v>0</v>
      </c>
      <c r="L107" s="341">
        <f t="shared" si="3"/>
        <v>0</v>
      </c>
      <c r="M107" s="146"/>
    </row>
    <row r="108" spans="1:13" s="141" customFormat="1" x14ac:dyDescent="0.25">
      <c r="A108" s="226">
        <v>23</v>
      </c>
      <c r="B108" s="273" t="s">
        <v>74</v>
      </c>
      <c r="C108" s="273" t="s">
        <v>220</v>
      </c>
      <c r="D108" s="273" t="s">
        <v>341</v>
      </c>
      <c r="E108" s="273" t="s">
        <v>126</v>
      </c>
      <c r="F108" s="273" t="s">
        <v>342</v>
      </c>
      <c r="G108" s="228" t="s">
        <v>632</v>
      </c>
      <c r="H108" s="215">
        <v>1</v>
      </c>
      <c r="I108" s="276" t="s">
        <v>329</v>
      </c>
      <c r="J108" s="277">
        <v>0</v>
      </c>
      <c r="K108" s="341">
        <f t="shared" si="20"/>
        <v>0</v>
      </c>
      <c r="L108" s="341">
        <f t="shared" si="3"/>
        <v>0</v>
      </c>
      <c r="M108" s="146"/>
    </row>
    <row r="109" spans="1:13" s="141" customFormat="1" x14ac:dyDescent="0.25">
      <c r="A109" s="226">
        <v>24</v>
      </c>
      <c r="B109" s="273" t="s">
        <v>74</v>
      </c>
      <c r="C109" s="273" t="s">
        <v>220</v>
      </c>
      <c r="D109" s="273" t="s">
        <v>343</v>
      </c>
      <c r="E109" s="273" t="s">
        <v>126</v>
      </c>
      <c r="F109" s="273" t="s">
        <v>344</v>
      </c>
      <c r="G109" s="228" t="s">
        <v>632</v>
      </c>
      <c r="H109" s="215">
        <v>1</v>
      </c>
      <c r="I109" s="276" t="s">
        <v>329</v>
      </c>
      <c r="J109" s="277">
        <v>0</v>
      </c>
      <c r="K109" s="341">
        <f t="shared" si="20"/>
        <v>0</v>
      </c>
      <c r="L109" s="341">
        <f t="shared" si="3"/>
        <v>0</v>
      </c>
      <c r="M109" s="146"/>
    </row>
    <row r="110" spans="1:13" s="141" customFormat="1" x14ac:dyDescent="0.25">
      <c r="A110" s="226">
        <v>25</v>
      </c>
      <c r="B110" s="273" t="s">
        <v>526</v>
      </c>
      <c r="C110" s="274" t="s">
        <v>515</v>
      </c>
      <c r="D110" s="273" t="s">
        <v>337</v>
      </c>
      <c r="E110" s="273" t="s">
        <v>126</v>
      </c>
      <c r="F110" s="275"/>
      <c r="G110" s="228" t="s">
        <v>632</v>
      </c>
      <c r="H110" s="215"/>
      <c r="I110" s="276" t="s">
        <v>329</v>
      </c>
      <c r="J110" s="137" t="s">
        <v>669</v>
      </c>
      <c r="K110" s="137" t="s">
        <v>669</v>
      </c>
      <c r="L110" s="137" t="s">
        <v>669</v>
      </c>
      <c r="M110" s="146"/>
    </row>
    <row r="111" spans="1:13" x14ac:dyDescent="0.25">
      <c r="A111" s="62">
        <v>26</v>
      </c>
      <c r="B111" s="273" t="s">
        <v>74</v>
      </c>
      <c r="C111" s="273" t="s">
        <v>220</v>
      </c>
      <c r="D111" s="273" t="s">
        <v>345</v>
      </c>
      <c r="E111" s="273" t="s">
        <v>126</v>
      </c>
      <c r="F111" s="273" t="s">
        <v>346</v>
      </c>
      <c r="G111" s="228" t="s">
        <v>632</v>
      </c>
      <c r="H111" s="215">
        <v>1</v>
      </c>
      <c r="I111" s="276" t="s">
        <v>329</v>
      </c>
      <c r="J111" s="277">
        <v>0</v>
      </c>
      <c r="K111" s="341">
        <f t="shared" ref="K111:K114" si="21">H111*J111</f>
        <v>0</v>
      </c>
      <c r="L111" s="341">
        <f t="shared" si="3"/>
        <v>0</v>
      </c>
    </row>
    <row r="112" spans="1:13" x14ac:dyDescent="0.25">
      <c r="A112" s="62">
        <v>27</v>
      </c>
      <c r="B112" s="278" t="s">
        <v>74</v>
      </c>
      <c r="C112" s="278" t="s">
        <v>220</v>
      </c>
      <c r="D112" s="278" t="s">
        <v>347</v>
      </c>
      <c r="E112" s="278" t="s">
        <v>126</v>
      </c>
      <c r="F112" s="278" t="s">
        <v>348</v>
      </c>
      <c r="G112" s="63" t="s">
        <v>632</v>
      </c>
      <c r="H112" s="62">
        <v>1</v>
      </c>
      <c r="I112" s="116" t="s">
        <v>329</v>
      </c>
      <c r="J112" s="58">
        <v>0</v>
      </c>
      <c r="K112" s="138">
        <f t="shared" si="21"/>
        <v>0</v>
      </c>
      <c r="L112" s="138">
        <f t="shared" si="3"/>
        <v>0</v>
      </c>
    </row>
    <row r="113" spans="1:13" x14ac:dyDescent="0.25">
      <c r="A113" s="62">
        <v>28</v>
      </c>
      <c r="B113" s="278" t="s">
        <v>74</v>
      </c>
      <c r="C113" s="278" t="s">
        <v>220</v>
      </c>
      <c r="D113" s="278" t="s">
        <v>349</v>
      </c>
      <c r="E113" s="278" t="s">
        <v>126</v>
      </c>
      <c r="F113" s="278" t="s">
        <v>350</v>
      </c>
      <c r="G113" s="63" t="s">
        <v>632</v>
      </c>
      <c r="H113" s="62">
        <v>1</v>
      </c>
      <c r="I113" s="116" t="s">
        <v>329</v>
      </c>
      <c r="J113" s="58">
        <v>0</v>
      </c>
      <c r="K113" s="138">
        <f t="shared" si="21"/>
        <v>0</v>
      </c>
      <c r="L113" s="138">
        <f t="shared" si="3"/>
        <v>0</v>
      </c>
    </row>
    <row r="114" spans="1:13" x14ac:dyDescent="0.25">
      <c r="A114" s="62">
        <v>29</v>
      </c>
      <c r="B114" s="278" t="s">
        <v>74</v>
      </c>
      <c r="C114" s="278" t="s">
        <v>220</v>
      </c>
      <c r="D114" s="278" t="s">
        <v>351</v>
      </c>
      <c r="E114" s="278" t="s">
        <v>126</v>
      </c>
      <c r="F114" s="278" t="s">
        <v>352</v>
      </c>
      <c r="G114" s="63" t="s">
        <v>632</v>
      </c>
      <c r="H114" s="62">
        <v>1</v>
      </c>
      <c r="I114" s="116" t="s">
        <v>329</v>
      </c>
      <c r="J114" s="58">
        <v>0</v>
      </c>
      <c r="K114" s="138">
        <f t="shared" si="21"/>
        <v>0</v>
      </c>
      <c r="L114" s="138">
        <f t="shared" si="3"/>
        <v>0</v>
      </c>
    </row>
    <row r="115" spans="1:13" ht="47.25" x14ac:dyDescent="0.3">
      <c r="A115" s="81"/>
      <c r="B115" s="81"/>
      <c r="C115" s="81"/>
      <c r="D115" s="81"/>
      <c r="E115" s="81"/>
      <c r="F115" s="81"/>
      <c r="G115" s="84" t="s">
        <v>512</v>
      </c>
      <c r="H115" s="164">
        <v>27</v>
      </c>
      <c r="I115" s="204"/>
      <c r="J115" s="129"/>
      <c r="K115" s="232">
        <f>SUM(K70:K114)</f>
        <v>0</v>
      </c>
      <c r="L115" s="340">
        <f>K115*1.23</f>
        <v>0</v>
      </c>
    </row>
    <row r="116" spans="1:13" ht="16.5" thickBot="1" x14ac:dyDescent="0.3">
      <c r="A116" s="81"/>
      <c r="B116" s="81"/>
      <c r="C116" s="81"/>
      <c r="D116" s="81"/>
      <c r="E116" s="81"/>
      <c r="F116" s="81"/>
      <c r="G116" s="84"/>
      <c r="H116" s="164"/>
      <c r="I116" s="204"/>
      <c r="J116" s="129"/>
      <c r="K116" s="87" t="s">
        <v>671</v>
      </c>
      <c r="L116" s="87" t="s">
        <v>672</v>
      </c>
    </row>
    <row r="117" spans="1:13" s="123" customFormat="1" ht="37.5" customHeight="1" thickBot="1" x14ac:dyDescent="0.3">
      <c r="A117" s="32"/>
      <c r="B117" s="33" t="s">
        <v>511</v>
      </c>
      <c r="C117" s="34" t="s">
        <v>212</v>
      </c>
      <c r="D117" s="35"/>
      <c r="E117" s="36"/>
      <c r="F117" s="35"/>
      <c r="G117" s="37"/>
      <c r="H117" s="32"/>
      <c r="I117" s="38"/>
      <c r="M117" s="196"/>
    </row>
    <row r="118" spans="1:13" s="123" customFormat="1" ht="37.5" customHeight="1" thickBot="1" x14ac:dyDescent="0.3">
      <c r="A118" s="32"/>
      <c r="B118" s="279"/>
      <c r="C118" s="280"/>
      <c r="D118" s="35"/>
      <c r="E118" s="36"/>
      <c r="F118" s="35"/>
      <c r="G118" s="37"/>
      <c r="H118" s="32"/>
      <c r="I118" s="38"/>
      <c r="M118" s="196"/>
    </row>
    <row r="119" spans="1:13" s="123" customFormat="1" ht="16.5" thickBot="1" x14ac:dyDescent="0.3">
      <c r="A119" s="151"/>
      <c r="B119" s="264"/>
      <c r="D119" s="36"/>
      <c r="E119" s="36"/>
      <c r="F119" s="36"/>
      <c r="G119" s="96"/>
      <c r="H119" s="151"/>
      <c r="I119" s="38"/>
      <c r="M119" s="196"/>
    </row>
    <row r="120" spans="1:13" s="123" customFormat="1" ht="63.75" thickBot="1" x14ac:dyDescent="0.3">
      <c r="A120" s="102" t="s">
        <v>0</v>
      </c>
      <c r="B120" s="211" t="s">
        <v>1</v>
      </c>
      <c r="C120" s="211" t="s">
        <v>2</v>
      </c>
      <c r="D120" s="211" t="s">
        <v>3</v>
      </c>
      <c r="E120" s="211" t="s">
        <v>4</v>
      </c>
      <c r="F120" s="211" t="s">
        <v>5</v>
      </c>
      <c r="G120" s="265" t="s">
        <v>73</v>
      </c>
      <c r="H120" s="266" t="s">
        <v>7</v>
      </c>
      <c r="I120" s="281" t="s">
        <v>328</v>
      </c>
      <c r="J120" s="48" t="s">
        <v>667</v>
      </c>
      <c r="K120" s="49" t="s">
        <v>670</v>
      </c>
      <c r="L120" s="49" t="s">
        <v>668</v>
      </c>
      <c r="M120" s="196"/>
    </row>
    <row r="121" spans="1:13" s="19" customFormat="1" ht="64.5" customHeight="1" x14ac:dyDescent="0.25">
      <c r="A121" s="225">
        <v>1</v>
      </c>
      <c r="B121" s="225" t="s">
        <v>101</v>
      </c>
      <c r="C121" s="225" t="s">
        <v>102</v>
      </c>
      <c r="D121" s="225" t="s">
        <v>103</v>
      </c>
      <c r="E121" s="225" t="s">
        <v>354</v>
      </c>
      <c r="F121" s="225" t="s">
        <v>104</v>
      </c>
      <c r="G121" s="69" t="s">
        <v>632</v>
      </c>
      <c r="H121" s="69">
        <v>1</v>
      </c>
      <c r="I121" s="68"/>
      <c r="J121" s="58">
        <v>0</v>
      </c>
      <c r="K121" s="138">
        <f t="shared" ref="K121" si="22">H121*J121</f>
        <v>0</v>
      </c>
      <c r="L121" s="138">
        <f t="shared" ref="L121:L168" si="23">K121*1.23</f>
        <v>0</v>
      </c>
      <c r="M121" s="152"/>
    </row>
    <row r="122" spans="1:13" s="19" customFormat="1" ht="47.25" x14ac:dyDescent="0.25">
      <c r="A122" s="225">
        <v>2</v>
      </c>
      <c r="B122" s="63" t="s">
        <v>105</v>
      </c>
      <c r="C122" s="63" t="s">
        <v>106</v>
      </c>
      <c r="D122" s="63" t="s">
        <v>107</v>
      </c>
      <c r="E122" s="63" t="s">
        <v>479</v>
      </c>
      <c r="F122" s="63" t="s">
        <v>108</v>
      </c>
      <c r="G122" s="63" t="s">
        <v>632</v>
      </c>
      <c r="H122" s="63">
        <v>1</v>
      </c>
      <c r="I122" s="59"/>
      <c r="J122" s="58">
        <v>0</v>
      </c>
      <c r="K122" s="138">
        <f t="shared" ref="K122" si="24">H122*J122</f>
        <v>0</v>
      </c>
      <c r="L122" s="138">
        <f t="shared" si="23"/>
        <v>0</v>
      </c>
      <c r="M122" s="152"/>
    </row>
    <row r="123" spans="1:13" s="19" customFormat="1" x14ac:dyDescent="0.25">
      <c r="A123" s="106">
        <v>3</v>
      </c>
      <c r="B123" s="155" t="s">
        <v>109</v>
      </c>
      <c r="C123" s="72" t="s">
        <v>321</v>
      </c>
      <c r="D123" s="72" t="s">
        <v>319</v>
      </c>
      <c r="E123" s="72" t="s">
        <v>126</v>
      </c>
      <c r="F123" s="72" t="s">
        <v>29</v>
      </c>
      <c r="G123" s="155" t="s">
        <v>632</v>
      </c>
      <c r="H123" s="282"/>
      <c r="I123" s="283" t="s">
        <v>329</v>
      </c>
      <c r="J123" s="137" t="s">
        <v>669</v>
      </c>
      <c r="K123" s="137" t="s">
        <v>669</v>
      </c>
      <c r="L123" s="137" t="s">
        <v>669</v>
      </c>
      <c r="M123" s="152"/>
    </row>
    <row r="124" spans="1:13" s="19" customFormat="1" x14ac:dyDescent="0.25">
      <c r="A124" s="106">
        <v>4</v>
      </c>
      <c r="B124" s="106"/>
      <c r="C124" s="72" t="s">
        <v>124</v>
      </c>
      <c r="D124" s="72" t="s">
        <v>320</v>
      </c>
      <c r="E124" s="72" t="s">
        <v>126</v>
      </c>
      <c r="F124" s="72" t="s">
        <v>29</v>
      </c>
      <c r="G124" s="106"/>
      <c r="H124" s="184">
        <v>1</v>
      </c>
      <c r="I124" s="284"/>
      <c r="J124" s="58">
        <v>0</v>
      </c>
      <c r="K124" s="138">
        <f t="shared" ref="K124:K168" si="25">H124*J124</f>
        <v>0</v>
      </c>
      <c r="L124" s="138">
        <f t="shared" si="23"/>
        <v>0</v>
      </c>
      <c r="M124" s="152"/>
    </row>
    <row r="125" spans="1:13" s="19" customFormat="1" ht="47.25" x14ac:dyDescent="0.25">
      <c r="A125" s="225">
        <v>5</v>
      </c>
      <c r="B125" s="63" t="s">
        <v>109</v>
      </c>
      <c r="C125" s="63" t="s">
        <v>110</v>
      </c>
      <c r="D125" s="63" t="s">
        <v>111</v>
      </c>
      <c r="E125" s="63"/>
      <c r="F125" s="63" t="s">
        <v>112</v>
      </c>
      <c r="G125" s="69" t="s">
        <v>632</v>
      </c>
      <c r="H125" s="63">
        <v>1</v>
      </c>
      <c r="I125" s="68"/>
      <c r="J125" s="58">
        <v>0</v>
      </c>
      <c r="K125" s="138">
        <f t="shared" si="25"/>
        <v>0</v>
      </c>
      <c r="L125" s="138">
        <f t="shared" si="23"/>
        <v>0</v>
      </c>
      <c r="M125" s="152"/>
    </row>
    <row r="126" spans="1:13" s="19" customFormat="1" ht="21" customHeight="1" x14ac:dyDescent="0.25">
      <c r="A126" s="225">
        <v>6</v>
      </c>
      <c r="B126" s="63" t="s">
        <v>113</v>
      </c>
      <c r="C126" s="63" t="s">
        <v>114</v>
      </c>
      <c r="D126" s="63" t="s">
        <v>115</v>
      </c>
      <c r="E126" s="63"/>
      <c r="F126" s="62" t="s">
        <v>116</v>
      </c>
      <c r="G126" s="69" t="s">
        <v>632</v>
      </c>
      <c r="H126" s="63">
        <v>1</v>
      </c>
      <c r="I126" s="285"/>
      <c r="J126" s="58">
        <v>0</v>
      </c>
      <c r="K126" s="138">
        <f t="shared" si="25"/>
        <v>0</v>
      </c>
      <c r="L126" s="138">
        <f t="shared" si="23"/>
        <v>0</v>
      </c>
      <c r="M126" s="152"/>
    </row>
    <row r="127" spans="1:13" s="19" customFormat="1" ht="33" customHeight="1" x14ac:dyDescent="0.25">
      <c r="A127" s="225">
        <v>7</v>
      </c>
      <c r="B127" s="63" t="s">
        <v>117</v>
      </c>
      <c r="C127" s="63" t="s">
        <v>118</v>
      </c>
      <c r="D127" s="224" t="s">
        <v>201</v>
      </c>
      <c r="E127" s="224" t="s">
        <v>481</v>
      </c>
      <c r="F127" s="63" t="s">
        <v>355</v>
      </c>
      <c r="G127" s="69" t="s">
        <v>632</v>
      </c>
      <c r="H127" s="63">
        <v>1</v>
      </c>
      <c r="I127" s="285"/>
      <c r="J127" s="58">
        <v>0</v>
      </c>
      <c r="K127" s="138">
        <f t="shared" si="25"/>
        <v>0</v>
      </c>
      <c r="L127" s="138">
        <f t="shared" si="23"/>
        <v>0</v>
      </c>
      <c r="M127" s="152"/>
    </row>
    <row r="128" spans="1:13" s="19" customFormat="1" ht="33" customHeight="1" x14ac:dyDescent="0.25">
      <c r="A128" s="225">
        <v>8</v>
      </c>
      <c r="B128" s="63" t="s">
        <v>117</v>
      </c>
      <c r="C128" s="63" t="s">
        <v>356</v>
      </c>
      <c r="D128" s="224" t="s">
        <v>201</v>
      </c>
      <c r="E128" s="224" t="s">
        <v>481</v>
      </c>
      <c r="F128" s="63" t="s">
        <v>357</v>
      </c>
      <c r="G128" s="69" t="s">
        <v>632</v>
      </c>
      <c r="H128" s="63">
        <v>1</v>
      </c>
      <c r="I128" s="285"/>
      <c r="J128" s="58">
        <v>0</v>
      </c>
      <c r="K128" s="138">
        <f t="shared" si="25"/>
        <v>0</v>
      </c>
      <c r="L128" s="138">
        <f t="shared" si="23"/>
        <v>0</v>
      </c>
      <c r="M128" s="152"/>
    </row>
    <row r="129" spans="1:13" s="19" customFormat="1" ht="33" customHeight="1" x14ac:dyDescent="0.25">
      <c r="A129" s="225">
        <v>9</v>
      </c>
      <c r="B129" s="63" t="s">
        <v>117</v>
      </c>
      <c r="C129" s="63" t="s">
        <v>356</v>
      </c>
      <c r="D129" s="224" t="s">
        <v>201</v>
      </c>
      <c r="E129" s="224" t="s">
        <v>481</v>
      </c>
      <c r="F129" s="63" t="s">
        <v>358</v>
      </c>
      <c r="G129" s="69" t="s">
        <v>632</v>
      </c>
      <c r="H129" s="63">
        <v>1</v>
      </c>
      <c r="I129" s="285"/>
      <c r="J129" s="58">
        <v>0</v>
      </c>
      <c r="K129" s="138">
        <f t="shared" si="25"/>
        <v>0</v>
      </c>
      <c r="L129" s="138">
        <f t="shared" si="23"/>
        <v>0</v>
      </c>
      <c r="M129" s="152"/>
    </row>
    <row r="130" spans="1:13" s="19" customFormat="1" ht="31.5" x14ac:dyDescent="0.25">
      <c r="A130" s="225">
        <v>10</v>
      </c>
      <c r="B130" s="63" t="s">
        <v>117</v>
      </c>
      <c r="C130" s="63" t="s">
        <v>119</v>
      </c>
      <c r="D130" s="63" t="s">
        <v>201</v>
      </c>
      <c r="E130" s="63" t="s">
        <v>120</v>
      </c>
      <c r="F130" s="63" t="s">
        <v>359</v>
      </c>
      <c r="G130" s="69" t="s">
        <v>632</v>
      </c>
      <c r="H130" s="63">
        <v>1</v>
      </c>
      <c r="I130" s="285"/>
      <c r="J130" s="58">
        <v>0</v>
      </c>
      <c r="K130" s="138">
        <f t="shared" si="25"/>
        <v>0</v>
      </c>
      <c r="L130" s="138">
        <f t="shared" si="23"/>
        <v>0</v>
      </c>
      <c r="M130" s="152"/>
    </row>
    <row r="131" spans="1:13" s="19" customFormat="1" ht="31.5" x14ac:dyDescent="0.25">
      <c r="A131" s="225">
        <v>11</v>
      </c>
      <c r="B131" s="63" t="s">
        <v>121</v>
      </c>
      <c r="C131" s="63" t="s">
        <v>122</v>
      </c>
      <c r="D131" s="63" t="s">
        <v>201</v>
      </c>
      <c r="E131" s="63" t="s">
        <v>360</v>
      </c>
      <c r="F131" s="63" t="s">
        <v>361</v>
      </c>
      <c r="G131" s="69" t="s">
        <v>632</v>
      </c>
      <c r="H131" s="63">
        <v>1</v>
      </c>
      <c r="I131" s="285"/>
      <c r="J131" s="58">
        <v>0</v>
      </c>
      <c r="K131" s="138">
        <f t="shared" si="25"/>
        <v>0</v>
      </c>
      <c r="L131" s="138">
        <f t="shared" si="23"/>
        <v>0</v>
      </c>
      <c r="M131" s="152"/>
    </row>
    <row r="132" spans="1:13" s="19" customFormat="1" ht="31.5" x14ac:dyDescent="0.25">
      <c r="A132" s="225">
        <v>12</v>
      </c>
      <c r="B132" s="63" t="s">
        <v>121</v>
      </c>
      <c r="C132" s="63" t="s">
        <v>122</v>
      </c>
      <c r="D132" s="63" t="s">
        <v>201</v>
      </c>
      <c r="E132" s="63" t="s">
        <v>362</v>
      </c>
      <c r="F132" s="63" t="s">
        <v>363</v>
      </c>
      <c r="G132" s="69" t="s">
        <v>632</v>
      </c>
      <c r="H132" s="63">
        <v>1</v>
      </c>
      <c r="I132" s="286"/>
      <c r="J132" s="58">
        <v>0</v>
      </c>
      <c r="K132" s="138">
        <f t="shared" si="25"/>
        <v>0</v>
      </c>
      <c r="L132" s="138">
        <f t="shared" si="23"/>
        <v>0</v>
      </c>
      <c r="M132" s="152"/>
    </row>
    <row r="133" spans="1:13" s="19" customFormat="1" ht="33" customHeight="1" x14ac:dyDescent="0.25">
      <c r="A133" s="225">
        <v>13</v>
      </c>
      <c r="B133" s="63" t="s">
        <v>246</v>
      </c>
      <c r="C133" s="63" t="s">
        <v>247</v>
      </c>
      <c r="D133" s="63" t="s">
        <v>244</v>
      </c>
      <c r="E133" s="63" t="s">
        <v>126</v>
      </c>
      <c r="F133" s="63" t="s">
        <v>480</v>
      </c>
      <c r="G133" s="69" t="s">
        <v>632</v>
      </c>
      <c r="H133" s="63">
        <v>1</v>
      </c>
      <c r="I133" s="285"/>
      <c r="J133" s="58">
        <v>0</v>
      </c>
      <c r="K133" s="138">
        <f t="shared" si="25"/>
        <v>0</v>
      </c>
      <c r="L133" s="138">
        <f t="shared" si="23"/>
        <v>0</v>
      </c>
      <c r="M133" s="152"/>
    </row>
    <row r="134" spans="1:13" s="19" customFormat="1" ht="34.5" customHeight="1" x14ac:dyDescent="0.25">
      <c r="A134" s="225">
        <v>14</v>
      </c>
      <c r="B134" s="63" t="s">
        <v>246</v>
      </c>
      <c r="C134" s="63" t="s">
        <v>247</v>
      </c>
      <c r="D134" s="63" t="s">
        <v>244</v>
      </c>
      <c r="E134" s="63" t="s">
        <v>126</v>
      </c>
      <c r="F134" s="63" t="s">
        <v>364</v>
      </c>
      <c r="G134" s="69" t="s">
        <v>632</v>
      </c>
      <c r="H134" s="63">
        <v>1</v>
      </c>
      <c r="I134" s="285"/>
      <c r="J134" s="58">
        <v>0</v>
      </c>
      <c r="K134" s="138">
        <f t="shared" si="25"/>
        <v>0</v>
      </c>
      <c r="L134" s="138">
        <f t="shared" si="23"/>
        <v>0</v>
      </c>
      <c r="M134" s="152"/>
    </row>
    <row r="135" spans="1:13" s="19" customFormat="1" ht="31.5" x14ac:dyDescent="0.25">
      <c r="A135" s="225">
        <v>15</v>
      </c>
      <c r="B135" s="63" t="s">
        <v>246</v>
      </c>
      <c r="C135" s="63" t="s">
        <v>247</v>
      </c>
      <c r="D135" s="63" t="s">
        <v>244</v>
      </c>
      <c r="E135" s="63" t="s">
        <v>126</v>
      </c>
      <c r="F135" s="63" t="s">
        <v>365</v>
      </c>
      <c r="G135" s="69" t="s">
        <v>632</v>
      </c>
      <c r="H135" s="63">
        <v>1</v>
      </c>
      <c r="I135" s="285"/>
      <c r="J135" s="58">
        <v>0</v>
      </c>
      <c r="K135" s="138">
        <f t="shared" si="25"/>
        <v>0</v>
      </c>
      <c r="L135" s="138">
        <f t="shared" si="23"/>
        <v>0</v>
      </c>
      <c r="M135" s="152"/>
    </row>
    <row r="136" spans="1:13" s="19" customFormat="1" ht="29.25" customHeight="1" x14ac:dyDescent="0.25">
      <c r="A136" s="225">
        <v>16</v>
      </c>
      <c r="B136" s="63" t="s">
        <v>121</v>
      </c>
      <c r="C136" s="63" t="s">
        <v>366</v>
      </c>
      <c r="D136" s="63" t="s">
        <v>260</v>
      </c>
      <c r="E136" s="63" t="s">
        <v>297</v>
      </c>
      <c r="F136" s="63" t="s">
        <v>94</v>
      </c>
      <c r="G136" s="69" t="s">
        <v>632</v>
      </c>
      <c r="H136" s="63">
        <v>1</v>
      </c>
      <c r="I136" s="285"/>
      <c r="J136" s="58">
        <v>0</v>
      </c>
      <c r="K136" s="138">
        <f t="shared" si="25"/>
        <v>0</v>
      </c>
      <c r="L136" s="138">
        <f t="shared" si="23"/>
        <v>0</v>
      </c>
      <c r="M136" s="152"/>
    </row>
    <row r="137" spans="1:13" s="19" customFormat="1" ht="31.5" x14ac:dyDescent="0.25">
      <c r="A137" s="225">
        <v>17</v>
      </c>
      <c r="B137" s="63" t="s">
        <v>121</v>
      </c>
      <c r="C137" s="63" t="s">
        <v>366</v>
      </c>
      <c r="D137" s="63" t="s">
        <v>260</v>
      </c>
      <c r="E137" s="63" t="s">
        <v>297</v>
      </c>
      <c r="F137" s="63" t="s">
        <v>298</v>
      </c>
      <c r="G137" s="69" t="s">
        <v>632</v>
      </c>
      <c r="H137" s="63">
        <v>1</v>
      </c>
      <c r="I137" s="285"/>
      <c r="J137" s="58">
        <v>0</v>
      </c>
      <c r="K137" s="138">
        <f t="shared" si="25"/>
        <v>0</v>
      </c>
      <c r="L137" s="138">
        <f t="shared" si="23"/>
        <v>0</v>
      </c>
      <c r="M137" s="152"/>
    </row>
    <row r="138" spans="1:13" s="19" customFormat="1" ht="31.5" x14ac:dyDescent="0.25">
      <c r="A138" s="225">
        <v>18</v>
      </c>
      <c r="B138" s="63" t="s">
        <v>121</v>
      </c>
      <c r="C138" s="63" t="s">
        <v>259</v>
      </c>
      <c r="D138" s="63" t="s">
        <v>260</v>
      </c>
      <c r="E138" s="63" t="s">
        <v>297</v>
      </c>
      <c r="F138" s="63" t="s">
        <v>298</v>
      </c>
      <c r="G138" s="69" t="s">
        <v>632</v>
      </c>
      <c r="H138" s="63">
        <v>1</v>
      </c>
      <c r="I138" s="285"/>
      <c r="J138" s="58">
        <v>0</v>
      </c>
      <c r="K138" s="138">
        <f t="shared" si="25"/>
        <v>0</v>
      </c>
      <c r="L138" s="138">
        <f t="shared" si="23"/>
        <v>0</v>
      </c>
      <c r="M138" s="152"/>
    </row>
    <row r="139" spans="1:13" ht="31.5" x14ac:dyDescent="0.25">
      <c r="A139" s="225">
        <v>19</v>
      </c>
      <c r="B139" s="63" t="s">
        <v>74</v>
      </c>
      <c r="C139" s="63" t="s">
        <v>367</v>
      </c>
      <c r="D139" s="63" t="s">
        <v>368</v>
      </c>
      <c r="E139" s="63" t="s">
        <v>126</v>
      </c>
      <c r="F139" s="224" t="s">
        <v>369</v>
      </c>
      <c r="G139" s="69" t="s">
        <v>632</v>
      </c>
      <c r="H139" s="63">
        <v>1</v>
      </c>
      <c r="I139" s="116"/>
      <c r="J139" s="58">
        <v>0</v>
      </c>
      <c r="K139" s="138">
        <f t="shared" si="25"/>
        <v>0</v>
      </c>
      <c r="L139" s="138">
        <f t="shared" si="23"/>
        <v>0</v>
      </c>
      <c r="M139" s="152"/>
    </row>
    <row r="140" spans="1:13" ht="31.5" x14ac:dyDescent="0.25">
      <c r="A140" s="225">
        <v>20</v>
      </c>
      <c r="B140" s="63" t="s">
        <v>74</v>
      </c>
      <c r="C140" s="63" t="s">
        <v>367</v>
      </c>
      <c r="D140" s="63" t="s">
        <v>368</v>
      </c>
      <c r="E140" s="63" t="s">
        <v>126</v>
      </c>
      <c r="F140" s="224" t="s">
        <v>370</v>
      </c>
      <c r="G140" s="69" t="s">
        <v>632</v>
      </c>
      <c r="H140" s="63">
        <v>1</v>
      </c>
      <c r="I140" s="116"/>
      <c r="J140" s="58">
        <v>0</v>
      </c>
      <c r="K140" s="138">
        <f t="shared" si="25"/>
        <v>0</v>
      </c>
      <c r="L140" s="138">
        <f t="shared" si="23"/>
        <v>0</v>
      </c>
      <c r="M140" s="152"/>
    </row>
    <row r="141" spans="1:13" s="123" customFormat="1" ht="30.75" customHeight="1" x14ac:dyDescent="0.25">
      <c r="A141" s="225">
        <v>21</v>
      </c>
      <c r="B141" s="63" t="s">
        <v>74</v>
      </c>
      <c r="C141" s="63" t="s">
        <v>367</v>
      </c>
      <c r="D141" s="63" t="s">
        <v>368</v>
      </c>
      <c r="E141" s="63" t="s">
        <v>126</v>
      </c>
      <c r="F141" s="224" t="s">
        <v>277</v>
      </c>
      <c r="G141" s="69" t="s">
        <v>632</v>
      </c>
      <c r="H141" s="63">
        <v>1</v>
      </c>
      <c r="I141" s="116"/>
      <c r="J141" s="58">
        <v>0</v>
      </c>
      <c r="K141" s="138">
        <f t="shared" si="25"/>
        <v>0</v>
      </c>
      <c r="L141" s="138">
        <f t="shared" si="23"/>
        <v>0</v>
      </c>
      <c r="M141" s="152"/>
    </row>
    <row r="142" spans="1:13" s="123" customFormat="1" ht="31.5" x14ac:dyDescent="0.25">
      <c r="A142" s="225">
        <v>22</v>
      </c>
      <c r="B142" s="63" t="s">
        <v>74</v>
      </c>
      <c r="C142" s="63" t="s">
        <v>367</v>
      </c>
      <c r="D142" s="63" t="s">
        <v>368</v>
      </c>
      <c r="E142" s="63" t="s">
        <v>126</v>
      </c>
      <c r="F142" s="224" t="s">
        <v>371</v>
      </c>
      <c r="G142" s="69" t="s">
        <v>632</v>
      </c>
      <c r="H142" s="63">
        <v>1</v>
      </c>
      <c r="I142" s="116"/>
      <c r="J142" s="58">
        <v>0</v>
      </c>
      <c r="K142" s="138">
        <f t="shared" si="25"/>
        <v>0</v>
      </c>
      <c r="L142" s="138">
        <f t="shared" si="23"/>
        <v>0</v>
      </c>
      <c r="M142" s="152"/>
    </row>
    <row r="143" spans="1:13" s="123" customFormat="1" ht="31.5" x14ac:dyDescent="0.25">
      <c r="A143" s="225">
        <v>23</v>
      </c>
      <c r="B143" s="63" t="s">
        <v>74</v>
      </c>
      <c r="C143" s="63" t="s">
        <v>367</v>
      </c>
      <c r="D143" s="63" t="s">
        <v>368</v>
      </c>
      <c r="E143" s="63" t="s">
        <v>126</v>
      </c>
      <c r="F143" s="224" t="s">
        <v>372</v>
      </c>
      <c r="G143" s="69" t="s">
        <v>632</v>
      </c>
      <c r="H143" s="63">
        <v>1</v>
      </c>
      <c r="I143" s="116"/>
      <c r="J143" s="58">
        <v>0</v>
      </c>
      <c r="K143" s="138">
        <f t="shared" si="25"/>
        <v>0</v>
      </c>
      <c r="L143" s="138">
        <f t="shared" si="23"/>
        <v>0</v>
      </c>
      <c r="M143" s="152"/>
    </row>
    <row r="144" spans="1:13" s="19" customFormat="1" ht="31.5" x14ac:dyDescent="0.25">
      <c r="A144" s="225">
        <v>24</v>
      </c>
      <c r="B144" s="63" t="s">
        <v>74</v>
      </c>
      <c r="C144" s="63" t="s">
        <v>367</v>
      </c>
      <c r="D144" s="63" t="s">
        <v>368</v>
      </c>
      <c r="E144" s="63" t="s">
        <v>126</v>
      </c>
      <c r="F144" s="224" t="s">
        <v>243</v>
      </c>
      <c r="G144" s="69" t="s">
        <v>632</v>
      </c>
      <c r="H144" s="63">
        <v>1</v>
      </c>
      <c r="I144" s="116"/>
      <c r="J144" s="58">
        <v>0</v>
      </c>
      <c r="K144" s="138">
        <f t="shared" si="25"/>
        <v>0</v>
      </c>
      <c r="L144" s="138">
        <f t="shared" si="23"/>
        <v>0</v>
      </c>
      <c r="M144" s="152"/>
    </row>
    <row r="145" spans="1:13" s="19" customFormat="1" ht="31.5" x14ac:dyDescent="0.25">
      <c r="A145" s="225">
        <v>25</v>
      </c>
      <c r="B145" s="63" t="s">
        <v>74</v>
      </c>
      <c r="C145" s="63" t="s">
        <v>367</v>
      </c>
      <c r="D145" s="63" t="s">
        <v>368</v>
      </c>
      <c r="E145" s="63" t="s">
        <v>126</v>
      </c>
      <c r="F145" s="224" t="s">
        <v>373</v>
      </c>
      <c r="G145" s="69" t="s">
        <v>632</v>
      </c>
      <c r="H145" s="63">
        <v>1</v>
      </c>
      <c r="I145" s="116"/>
      <c r="J145" s="58">
        <v>0</v>
      </c>
      <c r="K145" s="138">
        <f t="shared" si="25"/>
        <v>0</v>
      </c>
      <c r="L145" s="138">
        <f t="shared" si="23"/>
        <v>0</v>
      </c>
      <c r="M145" s="152"/>
    </row>
    <row r="146" spans="1:13" s="19" customFormat="1" ht="31.5" x14ac:dyDescent="0.25">
      <c r="A146" s="225">
        <v>26</v>
      </c>
      <c r="B146" s="63" t="s">
        <v>74</v>
      </c>
      <c r="C146" s="63" t="s">
        <v>367</v>
      </c>
      <c r="D146" s="63" t="s">
        <v>368</v>
      </c>
      <c r="E146" s="63" t="s">
        <v>126</v>
      </c>
      <c r="F146" s="224" t="s">
        <v>374</v>
      </c>
      <c r="G146" s="69" t="s">
        <v>632</v>
      </c>
      <c r="H146" s="63">
        <v>1</v>
      </c>
      <c r="I146" s="116"/>
      <c r="J146" s="58">
        <v>0</v>
      </c>
      <c r="K146" s="138">
        <f t="shared" si="25"/>
        <v>0</v>
      </c>
      <c r="L146" s="138">
        <f t="shared" si="23"/>
        <v>0</v>
      </c>
      <c r="M146" s="152"/>
    </row>
    <row r="147" spans="1:13" s="19" customFormat="1" ht="31.5" x14ac:dyDescent="0.25">
      <c r="A147" s="225">
        <v>27</v>
      </c>
      <c r="B147" s="63" t="s">
        <v>74</v>
      </c>
      <c r="C147" s="63" t="s">
        <v>367</v>
      </c>
      <c r="D147" s="63" t="s">
        <v>368</v>
      </c>
      <c r="E147" s="63" t="s">
        <v>126</v>
      </c>
      <c r="F147" s="224" t="s">
        <v>346</v>
      </c>
      <c r="G147" s="69" t="s">
        <v>632</v>
      </c>
      <c r="H147" s="63">
        <v>1</v>
      </c>
      <c r="I147" s="116"/>
      <c r="J147" s="58">
        <v>0</v>
      </c>
      <c r="K147" s="138">
        <f t="shared" si="25"/>
        <v>0</v>
      </c>
      <c r="L147" s="138">
        <f t="shared" si="23"/>
        <v>0</v>
      </c>
      <c r="M147" s="152"/>
    </row>
    <row r="148" spans="1:13" s="19" customFormat="1" ht="31.5" x14ac:dyDescent="0.25">
      <c r="A148" s="225">
        <v>28</v>
      </c>
      <c r="B148" s="63" t="s">
        <v>74</v>
      </c>
      <c r="C148" s="63" t="s">
        <v>367</v>
      </c>
      <c r="D148" s="63" t="s">
        <v>368</v>
      </c>
      <c r="E148" s="63" t="s">
        <v>126</v>
      </c>
      <c r="F148" s="224" t="s">
        <v>375</v>
      </c>
      <c r="G148" s="69" t="s">
        <v>632</v>
      </c>
      <c r="H148" s="63">
        <v>1</v>
      </c>
      <c r="I148" s="116"/>
      <c r="J148" s="58">
        <v>0</v>
      </c>
      <c r="K148" s="138">
        <f t="shared" si="25"/>
        <v>0</v>
      </c>
      <c r="L148" s="138">
        <f t="shared" si="23"/>
        <v>0</v>
      </c>
      <c r="M148" s="152"/>
    </row>
    <row r="149" spans="1:13" s="19" customFormat="1" ht="31.5" x14ac:dyDescent="0.25">
      <c r="A149" s="225">
        <v>29</v>
      </c>
      <c r="B149" s="63" t="s">
        <v>74</v>
      </c>
      <c r="C149" s="63" t="s">
        <v>367</v>
      </c>
      <c r="D149" s="63" t="s">
        <v>368</v>
      </c>
      <c r="E149" s="63" t="s">
        <v>126</v>
      </c>
      <c r="F149" s="224" t="s">
        <v>376</v>
      </c>
      <c r="G149" s="69" t="s">
        <v>632</v>
      </c>
      <c r="H149" s="63">
        <v>1</v>
      </c>
      <c r="I149" s="116"/>
      <c r="J149" s="58">
        <v>0</v>
      </c>
      <c r="K149" s="138">
        <f t="shared" si="25"/>
        <v>0</v>
      </c>
      <c r="L149" s="138">
        <f t="shared" si="23"/>
        <v>0</v>
      </c>
      <c r="M149" s="152"/>
    </row>
    <row r="150" spans="1:13" s="19" customFormat="1" ht="31.5" x14ac:dyDescent="0.25">
      <c r="A150" s="225">
        <v>30</v>
      </c>
      <c r="B150" s="63" t="s">
        <v>74</v>
      </c>
      <c r="C150" s="63" t="s">
        <v>367</v>
      </c>
      <c r="D150" s="63" t="s">
        <v>368</v>
      </c>
      <c r="E150" s="63" t="s">
        <v>126</v>
      </c>
      <c r="F150" s="224" t="s">
        <v>377</v>
      </c>
      <c r="G150" s="69" t="s">
        <v>632</v>
      </c>
      <c r="H150" s="63">
        <v>1</v>
      </c>
      <c r="I150" s="116"/>
      <c r="J150" s="58">
        <v>0</v>
      </c>
      <c r="K150" s="138">
        <f t="shared" si="25"/>
        <v>0</v>
      </c>
      <c r="L150" s="138">
        <f t="shared" si="23"/>
        <v>0</v>
      </c>
      <c r="M150" s="152"/>
    </row>
    <row r="151" spans="1:13" s="19" customFormat="1" ht="31.5" x14ac:dyDescent="0.25">
      <c r="A151" s="225">
        <v>31</v>
      </c>
      <c r="B151" s="63" t="s">
        <v>74</v>
      </c>
      <c r="C151" s="63" t="s">
        <v>367</v>
      </c>
      <c r="D151" s="63" t="s">
        <v>368</v>
      </c>
      <c r="E151" s="63" t="s">
        <v>126</v>
      </c>
      <c r="F151" s="224" t="s">
        <v>378</v>
      </c>
      <c r="G151" s="69" t="s">
        <v>632</v>
      </c>
      <c r="H151" s="63">
        <v>1</v>
      </c>
      <c r="I151" s="116"/>
      <c r="J151" s="58">
        <v>0</v>
      </c>
      <c r="K151" s="138">
        <f t="shared" si="25"/>
        <v>0</v>
      </c>
      <c r="L151" s="138">
        <f t="shared" si="23"/>
        <v>0</v>
      </c>
      <c r="M151" s="152"/>
    </row>
    <row r="152" spans="1:13" s="19" customFormat="1" ht="31.5" x14ac:dyDescent="0.25">
      <c r="A152" s="225">
        <v>32</v>
      </c>
      <c r="B152" s="63" t="s">
        <v>74</v>
      </c>
      <c r="C152" s="63" t="s">
        <v>367</v>
      </c>
      <c r="D152" s="63" t="s">
        <v>368</v>
      </c>
      <c r="E152" s="63" t="s">
        <v>126</v>
      </c>
      <c r="F152" s="224" t="s">
        <v>273</v>
      </c>
      <c r="G152" s="69" t="s">
        <v>632</v>
      </c>
      <c r="H152" s="63">
        <v>1</v>
      </c>
      <c r="I152" s="116"/>
      <c r="J152" s="58">
        <v>0</v>
      </c>
      <c r="K152" s="138">
        <f t="shared" si="25"/>
        <v>0</v>
      </c>
      <c r="L152" s="138">
        <f t="shared" si="23"/>
        <v>0</v>
      </c>
      <c r="M152" s="152"/>
    </row>
    <row r="153" spans="1:13" s="19" customFormat="1" ht="31.5" x14ac:dyDescent="0.25">
      <c r="A153" s="225">
        <v>33</v>
      </c>
      <c r="B153" s="64" t="s">
        <v>74</v>
      </c>
      <c r="C153" s="64" t="s">
        <v>367</v>
      </c>
      <c r="D153" s="64" t="s">
        <v>368</v>
      </c>
      <c r="E153" s="64" t="s">
        <v>126</v>
      </c>
      <c r="F153" s="287" t="s">
        <v>379</v>
      </c>
      <c r="G153" s="69" t="s">
        <v>632</v>
      </c>
      <c r="H153" s="64">
        <v>1</v>
      </c>
      <c r="I153" s="116"/>
      <c r="J153" s="58">
        <v>0</v>
      </c>
      <c r="K153" s="138">
        <f t="shared" si="25"/>
        <v>0</v>
      </c>
      <c r="L153" s="138">
        <f t="shared" si="23"/>
        <v>0</v>
      </c>
      <c r="M153" s="152"/>
    </row>
    <row r="154" spans="1:13" s="19" customFormat="1" ht="31.5" x14ac:dyDescent="0.25">
      <c r="A154" s="225">
        <v>34</v>
      </c>
      <c r="B154" s="63" t="s">
        <v>74</v>
      </c>
      <c r="C154" s="63" t="s">
        <v>367</v>
      </c>
      <c r="D154" s="63" t="s">
        <v>368</v>
      </c>
      <c r="E154" s="63" t="s">
        <v>126</v>
      </c>
      <c r="F154" s="224" t="s">
        <v>380</v>
      </c>
      <c r="G154" s="69" t="s">
        <v>632</v>
      </c>
      <c r="H154" s="63">
        <v>1</v>
      </c>
      <c r="I154" s="116"/>
      <c r="J154" s="58">
        <v>0</v>
      </c>
      <c r="K154" s="138">
        <f t="shared" si="25"/>
        <v>0</v>
      </c>
      <c r="L154" s="138">
        <f t="shared" si="23"/>
        <v>0</v>
      </c>
      <c r="M154" s="152"/>
    </row>
    <row r="155" spans="1:13" s="19" customFormat="1" ht="31.5" x14ac:dyDescent="0.25">
      <c r="A155" s="225">
        <v>35</v>
      </c>
      <c r="B155" s="63" t="s">
        <v>74</v>
      </c>
      <c r="C155" s="63" t="s">
        <v>367</v>
      </c>
      <c r="D155" s="63" t="s">
        <v>368</v>
      </c>
      <c r="E155" s="63" t="s">
        <v>126</v>
      </c>
      <c r="F155" s="224" t="s">
        <v>381</v>
      </c>
      <c r="G155" s="69" t="s">
        <v>632</v>
      </c>
      <c r="H155" s="63">
        <v>1</v>
      </c>
      <c r="I155" s="116"/>
      <c r="J155" s="58">
        <v>0</v>
      </c>
      <c r="K155" s="138">
        <f t="shared" si="25"/>
        <v>0</v>
      </c>
      <c r="L155" s="138">
        <f t="shared" si="23"/>
        <v>0</v>
      </c>
      <c r="M155" s="152"/>
    </row>
    <row r="156" spans="1:13" s="19" customFormat="1" ht="31.5" x14ac:dyDescent="0.25">
      <c r="A156" s="225">
        <v>36</v>
      </c>
      <c r="B156" s="63" t="s">
        <v>74</v>
      </c>
      <c r="C156" s="63" t="s">
        <v>367</v>
      </c>
      <c r="D156" s="63" t="s">
        <v>368</v>
      </c>
      <c r="E156" s="63" t="s">
        <v>126</v>
      </c>
      <c r="F156" s="224" t="s">
        <v>382</v>
      </c>
      <c r="G156" s="69" t="s">
        <v>632</v>
      </c>
      <c r="H156" s="63">
        <v>1</v>
      </c>
      <c r="I156" s="116"/>
      <c r="J156" s="58">
        <v>0</v>
      </c>
      <c r="K156" s="138">
        <f t="shared" si="25"/>
        <v>0</v>
      </c>
      <c r="L156" s="138">
        <f t="shared" si="23"/>
        <v>0</v>
      </c>
      <c r="M156" s="152"/>
    </row>
    <row r="157" spans="1:13" ht="31.5" x14ac:dyDescent="0.25">
      <c r="A157" s="225">
        <v>37</v>
      </c>
      <c r="B157" s="63" t="s">
        <v>246</v>
      </c>
      <c r="C157" s="63" t="s">
        <v>383</v>
      </c>
      <c r="D157" s="288" t="s">
        <v>384</v>
      </c>
      <c r="E157" s="63" t="s">
        <v>126</v>
      </c>
      <c r="F157" s="63" t="s">
        <v>385</v>
      </c>
      <c r="G157" s="69" t="s">
        <v>632</v>
      </c>
      <c r="H157" s="63">
        <v>1</v>
      </c>
      <c r="I157" s="116" t="s">
        <v>329</v>
      </c>
      <c r="J157" s="58">
        <v>0</v>
      </c>
      <c r="K157" s="138">
        <f t="shared" si="25"/>
        <v>0</v>
      </c>
      <c r="L157" s="138">
        <f t="shared" si="23"/>
        <v>0</v>
      </c>
      <c r="M157" s="152"/>
    </row>
    <row r="158" spans="1:13" ht="31.5" x14ac:dyDescent="0.25">
      <c r="A158" s="225">
        <v>38</v>
      </c>
      <c r="B158" s="63" t="s">
        <v>96</v>
      </c>
      <c r="C158" s="63" t="s">
        <v>383</v>
      </c>
      <c r="D158" s="63" t="s">
        <v>386</v>
      </c>
      <c r="E158" s="63" t="s">
        <v>126</v>
      </c>
      <c r="F158" s="63" t="s">
        <v>239</v>
      </c>
      <c r="G158" s="69" t="s">
        <v>632</v>
      </c>
      <c r="H158" s="63">
        <v>1</v>
      </c>
      <c r="I158" s="116" t="s">
        <v>329</v>
      </c>
      <c r="J158" s="58">
        <v>0</v>
      </c>
      <c r="K158" s="138">
        <f t="shared" si="25"/>
        <v>0</v>
      </c>
      <c r="L158" s="138">
        <f t="shared" si="23"/>
        <v>0</v>
      </c>
      <c r="M158" s="152"/>
    </row>
    <row r="159" spans="1:13" s="123" customFormat="1" ht="30" customHeight="1" x14ac:dyDescent="0.25">
      <c r="A159" s="225">
        <v>39</v>
      </c>
      <c r="B159" s="63" t="s">
        <v>96</v>
      </c>
      <c r="C159" s="63" t="s">
        <v>383</v>
      </c>
      <c r="D159" s="63" t="s">
        <v>387</v>
      </c>
      <c r="E159" s="63" t="s">
        <v>126</v>
      </c>
      <c r="F159" s="63" t="s">
        <v>388</v>
      </c>
      <c r="G159" s="69" t="s">
        <v>632</v>
      </c>
      <c r="H159" s="63">
        <v>1</v>
      </c>
      <c r="I159" s="116" t="s">
        <v>329</v>
      </c>
      <c r="J159" s="58">
        <v>0</v>
      </c>
      <c r="K159" s="138">
        <f t="shared" si="25"/>
        <v>0</v>
      </c>
      <c r="L159" s="138">
        <f t="shared" si="23"/>
        <v>0</v>
      </c>
      <c r="M159" s="152"/>
    </row>
    <row r="160" spans="1:13" s="123" customFormat="1" ht="30" customHeight="1" x14ac:dyDescent="0.25">
      <c r="A160" s="225">
        <v>40</v>
      </c>
      <c r="B160" s="63" t="s">
        <v>96</v>
      </c>
      <c r="C160" s="63" t="s">
        <v>383</v>
      </c>
      <c r="D160" s="63" t="s">
        <v>389</v>
      </c>
      <c r="E160" s="63" t="s">
        <v>126</v>
      </c>
      <c r="F160" s="63" t="s">
        <v>390</v>
      </c>
      <c r="G160" s="69" t="s">
        <v>632</v>
      </c>
      <c r="H160" s="63">
        <v>1</v>
      </c>
      <c r="I160" s="116" t="s">
        <v>329</v>
      </c>
      <c r="J160" s="58">
        <v>0</v>
      </c>
      <c r="K160" s="138">
        <f t="shared" si="25"/>
        <v>0</v>
      </c>
      <c r="L160" s="138">
        <f t="shared" si="23"/>
        <v>0</v>
      </c>
      <c r="M160" s="152"/>
    </row>
    <row r="161" spans="1:14" s="123" customFormat="1" ht="30" customHeight="1" x14ac:dyDescent="0.25">
      <c r="A161" s="225">
        <v>41</v>
      </c>
      <c r="B161" s="63" t="s">
        <v>96</v>
      </c>
      <c r="C161" s="63" t="s">
        <v>383</v>
      </c>
      <c r="D161" s="63" t="s">
        <v>391</v>
      </c>
      <c r="E161" s="63" t="s">
        <v>126</v>
      </c>
      <c r="F161" s="63" t="s">
        <v>293</v>
      </c>
      <c r="G161" s="69" t="s">
        <v>632</v>
      </c>
      <c r="H161" s="63">
        <v>1</v>
      </c>
      <c r="I161" s="116" t="s">
        <v>329</v>
      </c>
      <c r="J161" s="58">
        <v>0</v>
      </c>
      <c r="K161" s="138">
        <f t="shared" si="25"/>
        <v>0</v>
      </c>
      <c r="L161" s="138">
        <f t="shared" si="23"/>
        <v>0</v>
      </c>
      <c r="M161" s="152"/>
    </row>
    <row r="162" spans="1:14" s="19" customFormat="1" ht="31.5" x14ac:dyDescent="0.25">
      <c r="A162" s="225">
        <v>42</v>
      </c>
      <c r="B162" s="63" t="s">
        <v>121</v>
      </c>
      <c r="C162" s="63" t="s">
        <v>325</v>
      </c>
      <c r="D162" s="63" t="s">
        <v>392</v>
      </c>
      <c r="E162" s="63" t="s">
        <v>126</v>
      </c>
      <c r="F162" s="63" t="s">
        <v>393</v>
      </c>
      <c r="G162" s="69" t="s">
        <v>632</v>
      </c>
      <c r="H162" s="63">
        <v>1</v>
      </c>
      <c r="I162" s="116"/>
      <c r="J162" s="58">
        <v>0</v>
      </c>
      <c r="K162" s="138">
        <f t="shared" si="25"/>
        <v>0</v>
      </c>
      <c r="L162" s="138">
        <f t="shared" si="23"/>
        <v>0</v>
      </c>
      <c r="M162" s="152"/>
    </row>
    <row r="163" spans="1:14" s="19" customFormat="1" ht="31.5" x14ac:dyDescent="0.25">
      <c r="A163" s="225">
        <v>43</v>
      </c>
      <c r="B163" s="63" t="s">
        <v>121</v>
      </c>
      <c r="C163" s="63" t="s">
        <v>325</v>
      </c>
      <c r="D163" s="63" t="s">
        <v>392</v>
      </c>
      <c r="E163" s="63" t="s">
        <v>126</v>
      </c>
      <c r="F163" s="63" t="s">
        <v>394</v>
      </c>
      <c r="G163" s="69" t="s">
        <v>632</v>
      </c>
      <c r="H163" s="63">
        <v>1</v>
      </c>
      <c r="I163" s="116"/>
      <c r="J163" s="58">
        <v>0</v>
      </c>
      <c r="K163" s="138">
        <f t="shared" si="25"/>
        <v>0</v>
      </c>
      <c r="L163" s="138">
        <f t="shared" si="23"/>
        <v>0</v>
      </c>
      <c r="M163" s="152"/>
    </row>
    <row r="164" spans="1:14" s="19" customFormat="1" ht="31.5" x14ac:dyDescent="0.25">
      <c r="A164" s="225">
        <v>44</v>
      </c>
      <c r="B164" s="63" t="s">
        <v>121</v>
      </c>
      <c r="C164" s="63" t="s">
        <v>325</v>
      </c>
      <c r="D164" s="63" t="s">
        <v>392</v>
      </c>
      <c r="E164" s="63" t="s">
        <v>126</v>
      </c>
      <c r="F164" s="63" t="s">
        <v>395</v>
      </c>
      <c r="G164" s="69" t="s">
        <v>632</v>
      </c>
      <c r="H164" s="63">
        <v>1</v>
      </c>
      <c r="I164" s="116"/>
      <c r="J164" s="58">
        <v>0</v>
      </c>
      <c r="K164" s="138">
        <f t="shared" si="25"/>
        <v>0</v>
      </c>
      <c r="L164" s="138">
        <f t="shared" si="23"/>
        <v>0</v>
      </c>
      <c r="M164" s="152"/>
    </row>
    <row r="165" spans="1:14" s="19" customFormat="1" ht="30.75" customHeight="1" x14ac:dyDescent="0.25">
      <c r="A165" s="225">
        <v>45</v>
      </c>
      <c r="B165" s="63" t="s">
        <v>121</v>
      </c>
      <c r="C165" s="63" t="s">
        <v>325</v>
      </c>
      <c r="D165" s="63" t="s">
        <v>392</v>
      </c>
      <c r="E165" s="63" t="s">
        <v>126</v>
      </c>
      <c r="F165" s="63" t="s">
        <v>396</v>
      </c>
      <c r="G165" s="69" t="s">
        <v>632</v>
      </c>
      <c r="H165" s="63">
        <v>1</v>
      </c>
      <c r="I165" s="116"/>
      <c r="J165" s="58">
        <v>0</v>
      </c>
      <c r="K165" s="138">
        <f t="shared" si="25"/>
        <v>0</v>
      </c>
      <c r="L165" s="138">
        <f t="shared" si="23"/>
        <v>0</v>
      </c>
      <c r="M165" s="152"/>
    </row>
    <row r="166" spans="1:14" s="19" customFormat="1" ht="31.5" x14ac:dyDescent="0.25">
      <c r="A166" s="225">
        <v>46</v>
      </c>
      <c r="B166" s="63" t="s">
        <v>121</v>
      </c>
      <c r="C166" s="63" t="s">
        <v>325</v>
      </c>
      <c r="D166" s="63" t="s">
        <v>392</v>
      </c>
      <c r="E166" s="63" t="s">
        <v>126</v>
      </c>
      <c r="F166" s="63" t="s">
        <v>416</v>
      </c>
      <c r="G166" s="69" t="s">
        <v>632</v>
      </c>
      <c r="H166" s="63">
        <v>1</v>
      </c>
      <c r="I166" s="116"/>
      <c r="J166" s="58">
        <v>0</v>
      </c>
      <c r="K166" s="138">
        <f t="shared" si="25"/>
        <v>0</v>
      </c>
      <c r="L166" s="138">
        <f t="shared" si="23"/>
        <v>0</v>
      </c>
      <c r="M166" s="152"/>
    </row>
    <row r="167" spans="1:14" s="19" customFormat="1" ht="31.5" x14ac:dyDescent="0.25">
      <c r="A167" s="225">
        <v>47</v>
      </c>
      <c r="B167" s="63" t="s">
        <v>121</v>
      </c>
      <c r="C167" s="63" t="s">
        <v>325</v>
      </c>
      <c r="D167" s="63" t="s">
        <v>392</v>
      </c>
      <c r="E167" s="63" t="s">
        <v>126</v>
      </c>
      <c r="F167" s="63" t="s">
        <v>397</v>
      </c>
      <c r="G167" s="69" t="s">
        <v>632</v>
      </c>
      <c r="H167" s="63">
        <v>1</v>
      </c>
      <c r="I167" s="116"/>
      <c r="J167" s="58">
        <v>0</v>
      </c>
      <c r="K167" s="138">
        <f t="shared" si="25"/>
        <v>0</v>
      </c>
      <c r="L167" s="138">
        <f t="shared" si="23"/>
        <v>0</v>
      </c>
      <c r="M167" s="152"/>
    </row>
    <row r="168" spans="1:14" s="19" customFormat="1" ht="31.5" x14ac:dyDescent="0.25">
      <c r="A168" s="225">
        <v>48</v>
      </c>
      <c r="B168" s="63" t="s">
        <v>121</v>
      </c>
      <c r="C168" s="63" t="s">
        <v>325</v>
      </c>
      <c r="D168" s="63" t="s">
        <v>392</v>
      </c>
      <c r="E168" s="63" t="s">
        <v>126</v>
      </c>
      <c r="F168" s="63" t="s">
        <v>398</v>
      </c>
      <c r="G168" s="69" t="s">
        <v>632</v>
      </c>
      <c r="H168" s="63">
        <v>1</v>
      </c>
      <c r="I168" s="116"/>
      <c r="J168" s="58">
        <v>0</v>
      </c>
      <c r="K168" s="138">
        <f t="shared" si="25"/>
        <v>0</v>
      </c>
      <c r="L168" s="138">
        <f t="shared" si="23"/>
        <v>0</v>
      </c>
      <c r="M168" s="152"/>
    </row>
    <row r="169" spans="1:14" s="19" customFormat="1" ht="47.25" x14ac:dyDescent="0.3">
      <c r="A169" s="81"/>
      <c r="B169" s="258"/>
      <c r="C169" s="83"/>
      <c r="D169" s="83"/>
      <c r="E169" s="289"/>
      <c r="F169" s="83"/>
      <c r="G169" s="84" t="s">
        <v>512</v>
      </c>
      <c r="H169" s="163">
        <v>47</v>
      </c>
      <c r="I169" s="204"/>
      <c r="J169" s="80"/>
      <c r="K169" s="232">
        <f>SUM(K121:K168)</f>
        <v>0</v>
      </c>
      <c r="L169" s="340">
        <f>K169*1.23</f>
        <v>0</v>
      </c>
      <c r="M169" s="146"/>
      <c r="N169" s="25"/>
    </row>
    <row r="170" spans="1:14" s="19" customFormat="1" x14ac:dyDescent="0.25">
      <c r="A170" s="81"/>
      <c r="B170" s="258"/>
      <c r="C170" s="83"/>
      <c r="D170" s="83"/>
      <c r="E170" s="289"/>
      <c r="F170" s="83"/>
      <c r="G170" s="84"/>
      <c r="H170" s="163"/>
      <c r="I170" s="204"/>
      <c r="J170" s="80"/>
      <c r="K170" s="87" t="s">
        <v>671</v>
      </c>
      <c r="L170" s="87" t="s">
        <v>672</v>
      </c>
      <c r="M170" s="152"/>
    </row>
    <row r="171" spans="1:14" s="19" customFormat="1" ht="36.75" customHeight="1" x14ac:dyDescent="0.25">
      <c r="A171" s="81"/>
      <c r="B171" s="258"/>
      <c r="C171" s="83"/>
      <c r="D171" s="83"/>
      <c r="E171" s="289"/>
      <c r="F171" s="83"/>
      <c r="G171" s="88"/>
      <c r="H171" s="205"/>
      <c r="I171" s="206"/>
      <c r="J171" s="91"/>
      <c r="K171" s="92"/>
      <c r="L171" s="92"/>
      <c r="M171" s="152"/>
    </row>
    <row r="172" spans="1:14" s="19" customFormat="1" ht="38.25" customHeight="1" thickBot="1" x14ac:dyDescent="0.3">
      <c r="A172" s="81"/>
      <c r="B172" s="258"/>
      <c r="C172" s="83"/>
      <c r="D172" s="83"/>
      <c r="E172" s="289"/>
      <c r="F172" s="83"/>
      <c r="G172" s="88"/>
      <c r="H172" s="205"/>
      <c r="I172" s="206"/>
      <c r="J172" s="91"/>
      <c r="K172" s="92"/>
      <c r="L172" s="92"/>
      <c r="M172" s="152"/>
    </row>
    <row r="173" spans="1:14" s="19" customFormat="1" ht="32.25" thickBot="1" x14ac:dyDescent="0.3">
      <c r="A173" s="32"/>
      <c r="B173" s="33" t="s">
        <v>203</v>
      </c>
      <c r="C173" s="34" t="s">
        <v>213</v>
      </c>
      <c r="D173" s="35"/>
      <c r="E173" s="36"/>
      <c r="F173" s="35"/>
      <c r="G173" s="37"/>
      <c r="H173" s="32"/>
      <c r="I173" s="38"/>
      <c r="M173" s="152"/>
    </row>
    <row r="174" spans="1:14" s="19" customFormat="1" ht="16.5" thickBot="1" x14ac:dyDescent="0.3">
      <c r="A174" s="32"/>
      <c r="B174" s="279"/>
      <c r="C174" s="280"/>
      <c r="D174" s="35"/>
      <c r="E174" s="36"/>
      <c r="F174" s="35"/>
      <c r="G174" s="37"/>
      <c r="H174" s="32"/>
      <c r="I174" s="38"/>
      <c r="M174" s="152"/>
    </row>
    <row r="175" spans="1:14" s="19" customFormat="1" ht="16.5" thickBot="1" x14ac:dyDescent="0.3">
      <c r="A175" s="151"/>
      <c r="B175" s="264"/>
      <c r="D175" s="36"/>
      <c r="E175" s="36"/>
      <c r="F175" s="36"/>
      <c r="G175" s="96"/>
      <c r="H175" s="151"/>
      <c r="I175" s="38"/>
      <c r="M175" s="152"/>
    </row>
    <row r="176" spans="1:14" s="19" customFormat="1" ht="63.75" thickBot="1" x14ac:dyDescent="0.3">
      <c r="A176" s="102" t="s">
        <v>0</v>
      </c>
      <c r="B176" s="211" t="s">
        <v>1</v>
      </c>
      <c r="C176" s="211" t="s">
        <v>2</v>
      </c>
      <c r="D176" s="211" t="s">
        <v>3</v>
      </c>
      <c r="E176" s="211" t="s">
        <v>4</v>
      </c>
      <c r="F176" s="211" t="s">
        <v>5</v>
      </c>
      <c r="G176" s="265" t="s">
        <v>73</v>
      </c>
      <c r="H176" s="266" t="s">
        <v>7</v>
      </c>
      <c r="I176" s="290" t="s">
        <v>328</v>
      </c>
      <c r="J176" s="48" t="s">
        <v>667</v>
      </c>
      <c r="K176" s="49" t="s">
        <v>670</v>
      </c>
      <c r="L176" s="49" t="s">
        <v>668</v>
      </c>
      <c r="M176" s="152"/>
    </row>
    <row r="177" spans="1:14" s="19" customFormat="1" x14ac:dyDescent="0.25">
      <c r="A177" s="157">
        <v>1</v>
      </c>
      <c r="B177" s="157" t="s">
        <v>123</v>
      </c>
      <c r="C177" s="106" t="s">
        <v>124</v>
      </c>
      <c r="D177" s="106" t="s">
        <v>125</v>
      </c>
      <c r="E177" s="157" t="s">
        <v>126</v>
      </c>
      <c r="F177" s="106" t="s">
        <v>29</v>
      </c>
      <c r="G177" s="157" t="s">
        <v>632</v>
      </c>
      <c r="H177" s="268">
        <v>1</v>
      </c>
      <c r="I177" s="283"/>
      <c r="J177" s="58">
        <v>0</v>
      </c>
      <c r="K177" s="138">
        <f t="shared" ref="K177" si="26">H177*J177</f>
        <v>0</v>
      </c>
      <c r="L177" s="138">
        <f t="shared" ref="L177:L183" si="27">K177*1.23</f>
        <v>0</v>
      </c>
      <c r="M177" s="152"/>
    </row>
    <row r="178" spans="1:14" s="19" customFormat="1" x14ac:dyDescent="0.25">
      <c r="A178" s="109"/>
      <c r="B178" s="109"/>
      <c r="C178" s="72" t="s">
        <v>17</v>
      </c>
      <c r="D178" s="72" t="s">
        <v>127</v>
      </c>
      <c r="E178" s="72" t="s">
        <v>126</v>
      </c>
      <c r="F178" s="72" t="s">
        <v>128</v>
      </c>
      <c r="G178" s="109"/>
      <c r="H178" s="72"/>
      <c r="I178" s="291"/>
      <c r="J178" s="137" t="s">
        <v>669</v>
      </c>
      <c r="K178" s="137" t="s">
        <v>669</v>
      </c>
      <c r="L178" s="137" t="s">
        <v>669</v>
      </c>
      <c r="M178" s="152"/>
    </row>
    <row r="179" spans="1:14" s="19" customFormat="1" ht="31.5" x14ac:dyDescent="0.25">
      <c r="A179" s="63">
        <v>2</v>
      </c>
      <c r="B179" s="60" t="s">
        <v>121</v>
      </c>
      <c r="C179" s="63" t="s">
        <v>643</v>
      </c>
      <c r="D179" s="60" t="s">
        <v>644</v>
      </c>
      <c r="E179" s="60" t="s">
        <v>129</v>
      </c>
      <c r="F179" s="60" t="s">
        <v>637</v>
      </c>
      <c r="G179" s="64" t="s">
        <v>633</v>
      </c>
      <c r="H179" s="191">
        <v>1</v>
      </c>
      <c r="I179" s="59"/>
      <c r="J179" s="58">
        <v>0</v>
      </c>
      <c r="K179" s="138">
        <f t="shared" ref="K179" si="28">H179*J179</f>
        <v>0</v>
      </c>
      <c r="L179" s="138">
        <f t="shared" si="27"/>
        <v>0</v>
      </c>
      <c r="M179" s="152"/>
    </row>
    <row r="180" spans="1:14" s="19" customFormat="1" ht="31.5" x14ac:dyDescent="0.25">
      <c r="A180" s="63"/>
      <c r="B180" s="70"/>
      <c r="C180" s="63" t="s">
        <v>645</v>
      </c>
      <c r="D180" s="70"/>
      <c r="E180" s="70" t="s">
        <v>155</v>
      </c>
      <c r="F180" s="70"/>
      <c r="G180" s="69"/>
      <c r="H180" s="194"/>
      <c r="I180" s="272"/>
      <c r="J180" s="137" t="s">
        <v>669</v>
      </c>
      <c r="K180" s="137" t="s">
        <v>669</v>
      </c>
      <c r="L180" s="137" t="s">
        <v>669</v>
      </c>
      <c r="M180" s="152"/>
    </row>
    <row r="181" spans="1:14" s="19" customFormat="1" ht="31.5" x14ac:dyDescent="0.25">
      <c r="A181" s="63">
        <v>3</v>
      </c>
      <c r="B181" s="60" t="s">
        <v>121</v>
      </c>
      <c r="C181" s="63" t="s">
        <v>643</v>
      </c>
      <c r="D181" s="60" t="s">
        <v>644</v>
      </c>
      <c r="E181" s="60" t="s">
        <v>129</v>
      </c>
      <c r="F181" s="60" t="s">
        <v>637</v>
      </c>
      <c r="G181" s="64" t="s">
        <v>633</v>
      </c>
      <c r="H181" s="191">
        <v>1</v>
      </c>
      <c r="I181" s="59"/>
      <c r="J181" s="58">
        <v>0</v>
      </c>
      <c r="K181" s="138">
        <f t="shared" ref="K181" si="29">H181*J181</f>
        <v>0</v>
      </c>
      <c r="L181" s="138">
        <f t="shared" si="27"/>
        <v>0</v>
      </c>
      <c r="M181" s="152"/>
    </row>
    <row r="182" spans="1:14" s="19" customFormat="1" ht="31.5" x14ac:dyDescent="0.25">
      <c r="A182" s="63"/>
      <c r="B182" s="70"/>
      <c r="C182" s="63" t="s">
        <v>645</v>
      </c>
      <c r="D182" s="70"/>
      <c r="E182" s="70" t="s">
        <v>155</v>
      </c>
      <c r="F182" s="70"/>
      <c r="G182" s="69"/>
      <c r="H182" s="194"/>
      <c r="I182" s="272"/>
      <c r="J182" s="137" t="s">
        <v>669</v>
      </c>
      <c r="K182" s="137" t="s">
        <v>669</v>
      </c>
      <c r="L182" s="137" t="s">
        <v>669</v>
      </c>
      <c r="M182" s="152"/>
    </row>
    <row r="183" spans="1:14" s="19" customFormat="1" ht="31.5" x14ac:dyDescent="0.25">
      <c r="A183" s="63">
        <v>4</v>
      </c>
      <c r="B183" s="60" t="s">
        <v>121</v>
      </c>
      <c r="C183" s="63" t="s">
        <v>643</v>
      </c>
      <c r="D183" s="60" t="s">
        <v>644</v>
      </c>
      <c r="E183" s="60" t="s">
        <v>129</v>
      </c>
      <c r="F183" s="60" t="s">
        <v>646</v>
      </c>
      <c r="G183" s="64" t="s">
        <v>633</v>
      </c>
      <c r="H183" s="191">
        <v>1</v>
      </c>
      <c r="I183" s="59"/>
      <c r="J183" s="58">
        <v>0</v>
      </c>
      <c r="K183" s="138">
        <f t="shared" ref="K183" si="30">H183*J183</f>
        <v>0</v>
      </c>
      <c r="L183" s="138">
        <f t="shared" si="27"/>
        <v>0</v>
      </c>
      <c r="M183" s="152"/>
    </row>
    <row r="184" spans="1:14" s="19" customFormat="1" ht="31.5" x14ac:dyDescent="0.25">
      <c r="A184" s="63"/>
      <c r="B184" s="70"/>
      <c r="C184" s="63" t="s">
        <v>645</v>
      </c>
      <c r="D184" s="70"/>
      <c r="E184" s="70" t="s">
        <v>155</v>
      </c>
      <c r="F184" s="70"/>
      <c r="G184" s="69"/>
      <c r="H184" s="194"/>
      <c r="I184" s="272"/>
      <c r="J184" s="137" t="s">
        <v>669</v>
      </c>
      <c r="K184" s="137" t="s">
        <v>669</v>
      </c>
      <c r="L184" s="137" t="s">
        <v>669</v>
      </c>
      <c r="M184" s="152"/>
    </row>
    <row r="185" spans="1:14" s="19" customFormat="1" ht="47.25" x14ac:dyDescent="0.3">
      <c r="A185" s="81"/>
      <c r="B185" s="14"/>
      <c r="C185" s="82"/>
      <c r="D185" s="82"/>
      <c r="E185" s="83"/>
      <c r="F185" s="82"/>
      <c r="G185" s="84" t="s">
        <v>512</v>
      </c>
      <c r="H185" s="164">
        <v>4</v>
      </c>
      <c r="I185" s="292"/>
      <c r="J185" s="80"/>
      <c r="K185" s="232">
        <f>SUM(K177:K184)</f>
        <v>0</v>
      </c>
      <c r="L185" s="340">
        <f>K185*1.23</f>
        <v>0</v>
      </c>
      <c r="M185" s="146"/>
      <c r="N185" s="25"/>
    </row>
    <row r="186" spans="1:14" s="19" customFormat="1" x14ac:dyDescent="0.25">
      <c r="A186" s="81"/>
      <c r="B186" s="14"/>
      <c r="C186" s="82"/>
      <c r="D186" s="82"/>
      <c r="E186" s="83"/>
      <c r="F186" s="82"/>
      <c r="G186" s="84"/>
      <c r="H186" s="164"/>
      <c r="I186" s="292"/>
      <c r="J186" s="80"/>
      <c r="K186" s="87" t="s">
        <v>671</v>
      </c>
      <c r="L186" s="87" t="s">
        <v>672</v>
      </c>
      <c r="M186" s="152"/>
    </row>
    <row r="187" spans="1:14" s="19" customFormat="1" ht="34.5" customHeight="1" x14ac:dyDescent="0.25">
      <c r="A187" s="81"/>
      <c r="B187" s="14"/>
      <c r="C187" s="82"/>
      <c r="D187" s="82"/>
      <c r="E187" s="83"/>
      <c r="F187" s="82"/>
      <c r="G187" s="88"/>
      <c r="H187" s="168"/>
      <c r="I187" s="293"/>
      <c r="J187" s="91"/>
      <c r="K187" s="92"/>
      <c r="L187" s="92"/>
      <c r="M187" s="152"/>
    </row>
    <row r="188" spans="1:14" s="19" customFormat="1" ht="39.75" customHeight="1" thickBot="1" x14ac:dyDescent="0.3">
      <c r="A188" s="81"/>
      <c r="B188" s="14"/>
      <c r="C188" s="82"/>
      <c r="D188" s="82"/>
      <c r="E188" s="83"/>
      <c r="F188" s="82"/>
      <c r="G188" s="88"/>
      <c r="H188" s="168"/>
      <c r="I188" s="293"/>
      <c r="J188" s="91"/>
      <c r="K188" s="92"/>
      <c r="L188" s="92"/>
      <c r="M188" s="152"/>
    </row>
    <row r="189" spans="1:14" s="19" customFormat="1" ht="32.25" thickBot="1" x14ac:dyDescent="0.3">
      <c r="A189" s="32"/>
      <c r="B189" s="33" t="s">
        <v>208</v>
      </c>
      <c r="C189" s="34" t="s">
        <v>218</v>
      </c>
      <c r="D189" s="35"/>
      <c r="E189" s="36"/>
      <c r="F189" s="35"/>
      <c r="G189" s="37"/>
      <c r="H189" s="32"/>
      <c r="I189" s="38"/>
      <c r="M189" s="152"/>
    </row>
    <row r="190" spans="1:14" s="19" customFormat="1" ht="16.5" thickBot="1" x14ac:dyDescent="0.3">
      <c r="A190" s="294"/>
      <c r="B190" s="40"/>
      <c r="C190" s="141"/>
      <c r="D190" s="36"/>
      <c r="E190" s="36"/>
      <c r="F190" s="36"/>
      <c r="G190" s="96"/>
      <c r="H190" s="151"/>
      <c r="I190" s="38"/>
      <c r="M190" s="152"/>
    </row>
    <row r="191" spans="1:14" s="19" customFormat="1" ht="63.75" thickBot="1" x14ac:dyDescent="0.3">
      <c r="A191" s="102" t="s">
        <v>0</v>
      </c>
      <c r="B191" s="211" t="s">
        <v>1</v>
      </c>
      <c r="C191" s="211" t="s">
        <v>2</v>
      </c>
      <c r="D191" s="211" t="s">
        <v>3</v>
      </c>
      <c r="E191" s="211" t="s">
        <v>4</v>
      </c>
      <c r="F191" s="211" t="s">
        <v>5</v>
      </c>
      <c r="G191" s="121" t="s">
        <v>73</v>
      </c>
      <c r="H191" s="103" t="s">
        <v>7</v>
      </c>
      <c r="I191" s="290" t="s">
        <v>328</v>
      </c>
      <c r="J191" s="48" t="s">
        <v>667</v>
      </c>
      <c r="K191" s="49" t="s">
        <v>670</v>
      </c>
      <c r="L191" s="49" t="s">
        <v>668</v>
      </c>
      <c r="M191" s="152"/>
    </row>
    <row r="192" spans="1:14" s="19" customFormat="1" x14ac:dyDescent="0.25">
      <c r="A192" s="157">
        <v>1</v>
      </c>
      <c r="B192" s="157" t="s">
        <v>168</v>
      </c>
      <c r="C192" s="106" t="s">
        <v>13</v>
      </c>
      <c r="D192" s="106" t="s">
        <v>169</v>
      </c>
      <c r="E192" s="106" t="s">
        <v>126</v>
      </c>
      <c r="F192" s="106" t="s">
        <v>29</v>
      </c>
      <c r="G192" s="154" t="s">
        <v>632</v>
      </c>
      <c r="H192" s="295">
        <v>1</v>
      </c>
      <c r="I192" s="269"/>
      <c r="J192" s="58">
        <v>0</v>
      </c>
      <c r="K192" s="138">
        <f t="shared" ref="K192" si="31">H192*J192</f>
        <v>0</v>
      </c>
      <c r="L192" s="138">
        <f t="shared" ref="L192:L218" si="32">K192*1.23</f>
        <v>0</v>
      </c>
      <c r="M192" s="152"/>
    </row>
    <row r="193" spans="1:13" s="19" customFormat="1" x14ac:dyDescent="0.25">
      <c r="A193" s="106"/>
      <c r="B193" s="106"/>
      <c r="C193" s="72" t="s">
        <v>17</v>
      </c>
      <c r="D193" s="72" t="s">
        <v>170</v>
      </c>
      <c r="E193" s="72"/>
      <c r="F193" s="72" t="s">
        <v>171</v>
      </c>
      <c r="G193" s="106"/>
      <c r="H193" s="108"/>
      <c r="I193" s="270"/>
      <c r="J193" s="137" t="s">
        <v>669</v>
      </c>
      <c r="K193" s="137" t="s">
        <v>669</v>
      </c>
      <c r="L193" s="137" t="s">
        <v>669</v>
      </c>
      <c r="M193" s="152"/>
    </row>
    <row r="194" spans="1:13" s="19" customFormat="1" x14ac:dyDescent="0.25">
      <c r="A194" s="64">
        <v>2</v>
      </c>
      <c r="B194" s="64" t="s">
        <v>147</v>
      </c>
      <c r="C194" s="63" t="s">
        <v>13</v>
      </c>
      <c r="D194" s="63" t="s">
        <v>172</v>
      </c>
      <c r="E194" s="63" t="s">
        <v>126</v>
      </c>
      <c r="F194" s="63" t="s">
        <v>307</v>
      </c>
      <c r="G194" s="64" t="s">
        <v>633</v>
      </c>
      <c r="H194" s="191">
        <v>1</v>
      </c>
      <c r="I194" s="271"/>
      <c r="J194" s="58">
        <v>0</v>
      </c>
      <c r="K194" s="138">
        <f t="shared" ref="K194" si="33">H194*J194</f>
        <v>0</v>
      </c>
      <c r="L194" s="138">
        <f t="shared" si="32"/>
        <v>0</v>
      </c>
      <c r="M194" s="152"/>
    </row>
    <row r="195" spans="1:13" s="19" customFormat="1" x14ac:dyDescent="0.25">
      <c r="A195" s="69"/>
      <c r="B195" s="69"/>
      <c r="C195" s="63" t="s">
        <v>17</v>
      </c>
      <c r="D195" s="63"/>
      <c r="E195" s="63"/>
      <c r="F195" s="63" t="s">
        <v>171</v>
      </c>
      <c r="G195" s="69"/>
      <c r="H195" s="194"/>
      <c r="I195" s="272"/>
      <c r="J195" s="137" t="s">
        <v>669</v>
      </c>
      <c r="K195" s="137" t="s">
        <v>669</v>
      </c>
      <c r="L195" s="137" t="s">
        <v>669</v>
      </c>
      <c r="M195" s="152"/>
    </row>
    <row r="196" spans="1:13" s="19" customFormat="1" x14ac:dyDescent="0.25">
      <c r="A196" s="64">
        <v>3</v>
      </c>
      <c r="B196" s="64" t="s">
        <v>147</v>
      </c>
      <c r="C196" s="63" t="s">
        <v>13</v>
      </c>
      <c r="D196" s="63" t="s">
        <v>172</v>
      </c>
      <c r="E196" s="63" t="s">
        <v>126</v>
      </c>
      <c r="F196" s="63" t="s">
        <v>308</v>
      </c>
      <c r="G196" s="64" t="s">
        <v>633</v>
      </c>
      <c r="H196" s="191">
        <v>1</v>
      </c>
      <c r="I196" s="271"/>
      <c r="J196" s="58">
        <v>0</v>
      </c>
      <c r="K196" s="138">
        <f t="shared" ref="K196" si="34">H196*J196</f>
        <v>0</v>
      </c>
      <c r="L196" s="138">
        <f t="shared" si="32"/>
        <v>0</v>
      </c>
      <c r="M196" s="152"/>
    </row>
    <row r="197" spans="1:13" s="19" customFormat="1" x14ac:dyDescent="0.25">
      <c r="A197" s="69"/>
      <c r="B197" s="69"/>
      <c r="C197" s="63" t="s">
        <v>17</v>
      </c>
      <c r="D197" s="63"/>
      <c r="E197" s="63"/>
      <c r="F197" s="63" t="s">
        <v>171</v>
      </c>
      <c r="G197" s="69"/>
      <c r="H197" s="194"/>
      <c r="I197" s="272"/>
      <c r="J197" s="137" t="s">
        <v>669</v>
      </c>
      <c r="K197" s="137" t="s">
        <v>669</v>
      </c>
      <c r="L197" s="137" t="s">
        <v>669</v>
      </c>
      <c r="M197" s="152"/>
    </row>
    <row r="198" spans="1:13" s="19" customFormat="1" x14ac:dyDescent="0.25">
      <c r="A198" s="63">
        <v>4</v>
      </c>
      <c r="B198" s="63" t="s">
        <v>173</v>
      </c>
      <c r="C198" s="63" t="s">
        <v>174</v>
      </c>
      <c r="D198" s="63" t="s">
        <v>201</v>
      </c>
      <c r="E198" s="63"/>
      <c r="F198" s="63" t="s">
        <v>285</v>
      </c>
      <c r="G198" s="64" t="s">
        <v>633</v>
      </c>
      <c r="H198" s="191">
        <v>1</v>
      </c>
      <c r="I198" s="116"/>
      <c r="J198" s="58">
        <v>0</v>
      </c>
      <c r="K198" s="138">
        <f t="shared" ref="K198" si="35">H198*J198</f>
        <v>0</v>
      </c>
      <c r="L198" s="138">
        <f t="shared" si="32"/>
        <v>0</v>
      </c>
      <c r="M198" s="152"/>
    </row>
    <row r="199" spans="1:13" s="19" customFormat="1" x14ac:dyDescent="0.25">
      <c r="A199" s="60">
        <v>5</v>
      </c>
      <c r="B199" s="60" t="s">
        <v>109</v>
      </c>
      <c r="C199" s="62" t="s">
        <v>17</v>
      </c>
      <c r="D199" s="60"/>
      <c r="E199" s="60" t="s">
        <v>126</v>
      </c>
      <c r="F199" s="60" t="s">
        <v>510</v>
      </c>
      <c r="G199" s="64" t="s">
        <v>633</v>
      </c>
      <c r="H199" s="191"/>
      <c r="I199" s="59" t="s">
        <v>329</v>
      </c>
      <c r="J199" s="137" t="s">
        <v>669</v>
      </c>
      <c r="K199" s="137" t="s">
        <v>669</v>
      </c>
      <c r="L199" s="137" t="s">
        <v>669</v>
      </c>
      <c r="M199" s="152"/>
    </row>
    <row r="200" spans="1:13" s="19" customFormat="1" x14ac:dyDescent="0.25">
      <c r="A200" s="70"/>
      <c r="B200" s="70"/>
      <c r="C200" s="62" t="s">
        <v>13</v>
      </c>
      <c r="D200" s="70"/>
      <c r="E200" s="70"/>
      <c r="F200" s="70"/>
      <c r="G200" s="69"/>
      <c r="H200" s="194">
        <v>1</v>
      </c>
      <c r="I200" s="272" t="s">
        <v>329</v>
      </c>
      <c r="J200" s="58">
        <v>0</v>
      </c>
      <c r="K200" s="138">
        <f t="shared" ref="K200:K218" si="36">H200*J200</f>
        <v>0</v>
      </c>
      <c r="L200" s="138">
        <f t="shared" si="32"/>
        <v>0</v>
      </c>
      <c r="M200" s="152"/>
    </row>
    <row r="201" spans="1:13" s="19" customFormat="1" x14ac:dyDescent="0.25">
      <c r="A201" s="62">
        <v>6</v>
      </c>
      <c r="B201" s="62" t="s">
        <v>92</v>
      </c>
      <c r="C201" s="62" t="s">
        <v>256</v>
      </c>
      <c r="D201" s="62" t="s">
        <v>286</v>
      </c>
      <c r="E201" s="63" t="s">
        <v>126</v>
      </c>
      <c r="F201" s="62" t="s">
        <v>290</v>
      </c>
      <c r="G201" s="64" t="s">
        <v>633</v>
      </c>
      <c r="H201" s="64">
        <v>1</v>
      </c>
      <c r="I201" s="116"/>
      <c r="J201" s="58">
        <v>0</v>
      </c>
      <c r="K201" s="138">
        <f t="shared" si="36"/>
        <v>0</v>
      </c>
      <c r="L201" s="138">
        <f t="shared" si="32"/>
        <v>0</v>
      </c>
      <c r="M201" s="152"/>
    </row>
    <row r="202" spans="1:13" s="19" customFormat="1" x14ac:dyDescent="0.25">
      <c r="A202" s="62">
        <v>7</v>
      </c>
      <c r="B202" s="62" t="s">
        <v>92</v>
      </c>
      <c r="C202" s="62" t="s">
        <v>256</v>
      </c>
      <c r="D202" s="62" t="s">
        <v>288</v>
      </c>
      <c r="E202" s="63" t="s">
        <v>287</v>
      </c>
      <c r="F202" s="62" t="s">
        <v>289</v>
      </c>
      <c r="G202" s="64" t="s">
        <v>633</v>
      </c>
      <c r="H202" s="64">
        <v>1</v>
      </c>
      <c r="I202" s="116"/>
      <c r="J202" s="58">
        <v>0</v>
      </c>
      <c r="K202" s="138">
        <f t="shared" si="36"/>
        <v>0</v>
      </c>
      <c r="L202" s="138">
        <f t="shared" si="32"/>
        <v>0</v>
      </c>
      <c r="M202" s="152"/>
    </row>
    <row r="203" spans="1:13" s="19" customFormat="1" x14ac:dyDescent="0.25">
      <c r="A203" s="62">
        <v>8</v>
      </c>
      <c r="B203" s="62" t="s">
        <v>121</v>
      </c>
      <c r="C203" s="62" t="s">
        <v>256</v>
      </c>
      <c r="D203" s="62" t="s">
        <v>258</v>
      </c>
      <c r="E203" s="63" t="s">
        <v>126</v>
      </c>
      <c r="F203" s="62" t="s">
        <v>248</v>
      </c>
      <c r="G203" s="64" t="s">
        <v>633</v>
      </c>
      <c r="H203" s="64">
        <v>1</v>
      </c>
      <c r="I203" s="116"/>
      <c r="J203" s="58">
        <v>0</v>
      </c>
      <c r="K203" s="138">
        <f t="shared" si="36"/>
        <v>0</v>
      </c>
      <c r="L203" s="138">
        <f t="shared" si="32"/>
        <v>0</v>
      </c>
      <c r="M203" s="152"/>
    </row>
    <row r="204" spans="1:13" s="19" customFormat="1" x14ac:dyDescent="0.25">
      <c r="A204" s="62">
        <v>9</v>
      </c>
      <c r="B204" s="62" t="s">
        <v>121</v>
      </c>
      <c r="C204" s="62" t="s">
        <v>256</v>
      </c>
      <c r="D204" s="62" t="s">
        <v>258</v>
      </c>
      <c r="E204" s="63" t="s">
        <v>126</v>
      </c>
      <c r="F204" s="62" t="s">
        <v>249</v>
      </c>
      <c r="G204" s="64" t="s">
        <v>633</v>
      </c>
      <c r="H204" s="64">
        <v>1</v>
      </c>
      <c r="I204" s="116"/>
      <c r="J204" s="58">
        <v>0</v>
      </c>
      <c r="K204" s="138">
        <f t="shared" si="36"/>
        <v>0</v>
      </c>
      <c r="L204" s="138">
        <f t="shared" si="32"/>
        <v>0</v>
      </c>
      <c r="M204" s="152"/>
    </row>
    <row r="205" spans="1:13" s="19" customFormat="1" x14ac:dyDescent="0.25">
      <c r="A205" s="62">
        <v>10</v>
      </c>
      <c r="B205" s="62" t="s">
        <v>121</v>
      </c>
      <c r="C205" s="62" t="s">
        <v>256</v>
      </c>
      <c r="D205" s="62" t="s">
        <v>258</v>
      </c>
      <c r="E205" s="63" t="s">
        <v>126</v>
      </c>
      <c r="F205" s="62" t="s">
        <v>291</v>
      </c>
      <c r="G205" s="64" t="s">
        <v>633</v>
      </c>
      <c r="H205" s="64">
        <v>1</v>
      </c>
      <c r="I205" s="116"/>
      <c r="J205" s="58">
        <v>0</v>
      </c>
      <c r="K205" s="138">
        <f t="shared" si="36"/>
        <v>0</v>
      </c>
      <c r="L205" s="138">
        <f t="shared" si="32"/>
        <v>0</v>
      </c>
      <c r="M205" s="152"/>
    </row>
    <row r="206" spans="1:13" s="19" customFormat="1" x14ac:dyDescent="0.25">
      <c r="A206" s="62">
        <v>11</v>
      </c>
      <c r="B206" s="62" t="s">
        <v>121</v>
      </c>
      <c r="C206" s="62" t="s">
        <v>256</v>
      </c>
      <c r="D206" s="62" t="s">
        <v>258</v>
      </c>
      <c r="E206" s="63" t="s">
        <v>126</v>
      </c>
      <c r="F206" s="62" t="s">
        <v>271</v>
      </c>
      <c r="G206" s="64" t="s">
        <v>633</v>
      </c>
      <c r="H206" s="64">
        <v>1</v>
      </c>
      <c r="I206" s="116"/>
      <c r="J206" s="58">
        <v>0</v>
      </c>
      <c r="K206" s="138">
        <f t="shared" si="36"/>
        <v>0</v>
      </c>
      <c r="L206" s="138">
        <f t="shared" si="32"/>
        <v>0</v>
      </c>
      <c r="M206" s="152"/>
    </row>
    <row r="207" spans="1:13" s="19" customFormat="1" x14ac:dyDescent="0.25">
      <c r="A207" s="62">
        <v>12</v>
      </c>
      <c r="B207" s="62" t="s">
        <v>92</v>
      </c>
      <c r="C207" s="62" t="s">
        <v>256</v>
      </c>
      <c r="D207" s="62" t="s">
        <v>288</v>
      </c>
      <c r="E207" s="63" t="s">
        <v>126</v>
      </c>
      <c r="F207" s="62" t="s">
        <v>292</v>
      </c>
      <c r="G207" s="64" t="s">
        <v>633</v>
      </c>
      <c r="H207" s="64">
        <v>1</v>
      </c>
      <c r="I207" s="116"/>
      <c r="J207" s="58">
        <v>0</v>
      </c>
      <c r="K207" s="138">
        <f t="shared" si="36"/>
        <v>0</v>
      </c>
      <c r="L207" s="138">
        <f t="shared" si="32"/>
        <v>0</v>
      </c>
      <c r="M207" s="152"/>
    </row>
    <row r="208" spans="1:13" s="19" customFormat="1" x14ac:dyDescent="0.25">
      <c r="A208" s="55">
        <v>13</v>
      </c>
      <c r="B208" s="296" t="s">
        <v>278</v>
      </c>
      <c r="C208" s="55" t="s">
        <v>279</v>
      </c>
      <c r="D208" s="72" t="s">
        <v>282</v>
      </c>
      <c r="E208" s="55" t="s">
        <v>279</v>
      </c>
      <c r="F208" s="55" t="s">
        <v>294</v>
      </c>
      <c r="G208" s="55" t="s">
        <v>632</v>
      </c>
      <c r="H208" s="55">
        <v>1</v>
      </c>
      <c r="I208" s="297"/>
      <c r="J208" s="58">
        <v>0</v>
      </c>
      <c r="K208" s="138">
        <f t="shared" si="36"/>
        <v>0</v>
      </c>
      <c r="L208" s="138">
        <f t="shared" si="32"/>
        <v>0</v>
      </c>
      <c r="M208" s="152"/>
    </row>
    <row r="209" spans="1:14" s="19" customFormat="1" x14ac:dyDescent="0.25">
      <c r="A209" s="55">
        <v>14</v>
      </c>
      <c r="B209" s="55" t="s">
        <v>278</v>
      </c>
      <c r="C209" s="55" t="s">
        <v>279</v>
      </c>
      <c r="D209" s="55" t="s">
        <v>280</v>
      </c>
      <c r="E209" s="55" t="s">
        <v>279</v>
      </c>
      <c r="F209" s="55" t="s">
        <v>294</v>
      </c>
      <c r="G209" s="55" t="s">
        <v>632</v>
      </c>
      <c r="H209" s="55">
        <v>1</v>
      </c>
      <c r="I209" s="297"/>
      <c r="J209" s="58">
        <v>0</v>
      </c>
      <c r="K209" s="138">
        <f t="shared" si="36"/>
        <v>0</v>
      </c>
      <c r="L209" s="138">
        <f t="shared" si="32"/>
        <v>0</v>
      </c>
      <c r="M209" s="152"/>
    </row>
    <row r="210" spans="1:14" s="19" customFormat="1" x14ac:dyDescent="0.25">
      <c r="A210" s="55">
        <v>15</v>
      </c>
      <c r="B210" s="55" t="s">
        <v>278</v>
      </c>
      <c r="C210" s="55" t="s">
        <v>279</v>
      </c>
      <c r="D210" s="55" t="s">
        <v>281</v>
      </c>
      <c r="E210" s="55" t="s">
        <v>279</v>
      </c>
      <c r="F210" s="55" t="s">
        <v>294</v>
      </c>
      <c r="G210" s="55" t="s">
        <v>632</v>
      </c>
      <c r="H210" s="55">
        <v>1</v>
      </c>
      <c r="I210" s="297"/>
      <c r="J210" s="58">
        <v>0</v>
      </c>
      <c r="K210" s="138">
        <f t="shared" si="36"/>
        <v>0</v>
      </c>
      <c r="L210" s="138">
        <f t="shared" si="32"/>
        <v>0</v>
      </c>
      <c r="M210" s="152"/>
    </row>
    <row r="211" spans="1:14" s="19" customFormat="1" x14ac:dyDescent="0.25">
      <c r="A211" s="55">
        <v>16</v>
      </c>
      <c r="B211" s="55" t="s">
        <v>278</v>
      </c>
      <c r="C211" s="55" t="s">
        <v>279</v>
      </c>
      <c r="D211" s="55" t="s">
        <v>283</v>
      </c>
      <c r="E211" s="55" t="s">
        <v>279</v>
      </c>
      <c r="F211" s="55" t="s">
        <v>294</v>
      </c>
      <c r="G211" s="55" t="s">
        <v>632</v>
      </c>
      <c r="H211" s="55">
        <v>1</v>
      </c>
      <c r="I211" s="297"/>
      <c r="J211" s="58">
        <v>0</v>
      </c>
      <c r="K211" s="138">
        <f t="shared" si="36"/>
        <v>0</v>
      </c>
      <c r="L211" s="138">
        <f t="shared" si="32"/>
        <v>0</v>
      </c>
      <c r="M211" s="152"/>
    </row>
    <row r="212" spans="1:14" s="19" customFormat="1" x14ac:dyDescent="0.25">
      <c r="A212" s="55">
        <v>17</v>
      </c>
      <c r="B212" s="55" t="s">
        <v>278</v>
      </c>
      <c r="C212" s="55" t="s">
        <v>279</v>
      </c>
      <c r="D212" s="55" t="s">
        <v>283</v>
      </c>
      <c r="E212" s="55" t="s">
        <v>279</v>
      </c>
      <c r="F212" s="55" t="s">
        <v>294</v>
      </c>
      <c r="G212" s="55" t="s">
        <v>632</v>
      </c>
      <c r="H212" s="55">
        <v>1</v>
      </c>
      <c r="I212" s="297"/>
      <c r="J212" s="58">
        <v>0</v>
      </c>
      <c r="K212" s="138">
        <f t="shared" si="36"/>
        <v>0</v>
      </c>
      <c r="L212" s="138">
        <f t="shared" si="32"/>
        <v>0</v>
      </c>
      <c r="M212" s="152"/>
    </row>
    <row r="213" spans="1:14" s="19" customFormat="1" x14ac:dyDescent="0.25">
      <c r="A213" s="55">
        <v>18</v>
      </c>
      <c r="B213" s="55" t="s">
        <v>278</v>
      </c>
      <c r="C213" s="55" t="s">
        <v>279</v>
      </c>
      <c r="D213" s="55" t="s">
        <v>283</v>
      </c>
      <c r="E213" s="55" t="s">
        <v>279</v>
      </c>
      <c r="F213" s="55" t="s">
        <v>294</v>
      </c>
      <c r="G213" s="55" t="s">
        <v>632</v>
      </c>
      <c r="H213" s="55">
        <v>1</v>
      </c>
      <c r="I213" s="297"/>
      <c r="J213" s="58">
        <v>0</v>
      </c>
      <c r="K213" s="138">
        <f t="shared" si="36"/>
        <v>0</v>
      </c>
      <c r="L213" s="138">
        <f t="shared" si="32"/>
        <v>0</v>
      </c>
      <c r="M213" s="152"/>
    </row>
    <row r="214" spans="1:14" s="19" customFormat="1" x14ac:dyDescent="0.25">
      <c r="A214" s="55">
        <v>19</v>
      </c>
      <c r="B214" s="55" t="s">
        <v>278</v>
      </c>
      <c r="C214" s="55" t="s">
        <v>279</v>
      </c>
      <c r="D214" s="55" t="s">
        <v>283</v>
      </c>
      <c r="E214" s="55" t="s">
        <v>279</v>
      </c>
      <c r="F214" s="55" t="s">
        <v>294</v>
      </c>
      <c r="G214" s="55" t="s">
        <v>632</v>
      </c>
      <c r="H214" s="55">
        <v>1</v>
      </c>
      <c r="I214" s="297"/>
      <c r="J214" s="58">
        <v>0</v>
      </c>
      <c r="K214" s="138">
        <f t="shared" si="36"/>
        <v>0</v>
      </c>
      <c r="L214" s="138">
        <f t="shared" si="32"/>
        <v>0</v>
      </c>
      <c r="M214" s="152"/>
    </row>
    <row r="215" spans="1:14" s="19" customFormat="1" x14ac:dyDescent="0.25">
      <c r="A215" s="55">
        <v>20</v>
      </c>
      <c r="B215" s="55" t="s">
        <v>278</v>
      </c>
      <c r="C215" s="55" t="s">
        <v>279</v>
      </c>
      <c r="D215" s="55" t="s">
        <v>283</v>
      </c>
      <c r="E215" s="55" t="s">
        <v>284</v>
      </c>
      <c r="F215" s="55" t="s">
        <v>295</v>
      </c>
      <c r="G215" s="55" t="s">
        <v>632</v>
      </c>
      <c r="H215" s="55">
        <v>1</v>
      </c>
      <c r="I215" s="297"/>
      <c r="J215" s="58">
        <v>0</v>
      </c>
      <c r="K215" s="138">
        <f t="shared" si="36"/>
        <v>0</v>
      </c>
      <c r="L215" s="138">
        <f t="shared" si="32"/>
        <v>0</v>
      </c>
      <c r="M215" s="152"/>
    </row>
    <row r="216" spans="1:14" s="19" customFormat="1" x14ac:dyDescent="0.25">
      <c r="A216" s="55">
        <v>21</v>
      </c>
      <c r="B216" s="55" t="s">
        <v>278</v>
      </c>
      <c r="C216" s="55" t="s">
        <v>279</v>
      </c>
      <c r="D216" s="55" t="s">
        <v>283</v>
      </c>
      <c r="E216" s="55" t="s">
        <v>284</v>
      </c>
      <c r="F216" s="55" t="s">
        <v>295</v>
      </c>
      <c r="G216" s="55" t="s">
        <v>632</v>
      </c>
      <c r="H216" s="55">
        <v>1</v>
      </c>
      <c r="I216" s="297"/>
      <c r="J216" s="58">
        <v>0</v>
      </c>
      <c r="K216" s="138">
        <f t="shared" si="36"/>
        <v>0</v>
      </c>
      <c r="L216" s="138">
        <f t="shared" si="32"/>
        <v>0</v>
      </c>
      <c r="M216" s="152"/>
    </row>
    <row r="217" spans="1:14" s="19" customFormat="1" x14ac:dyDescent="0.25">
      <c r="A217" s="55">
        <v>22</v>
      </c>
      <c r="B217" s="55" t="s">
        <v>278</v>
      </c>
      <c r="C217" s="55" t="s">
        <v>279</v>
      </c>
      <c r="D217" s="55" t="s">
        <v>283</v>
      </c>
      <c r="E217" s="55" t="s">
        <v>284</v>
      </c>
      <c r="F217" s="55" t="s">
        <v>295</v>
      </c>
      <c r="G217" s="55" t="s">
        <v>632</v>
      </c>
      <c r="H217" s="55">
        <v>1</v>
      </c>
      <c r="I217" s="297"/>
      <c r="J217" s="58">
        <v>0</v>
      </c>
      <c r="K217" s="138">
        <f t="shared" si="36"/>
        <v>0</v>
      </c>
      <c r="L217" s="138">
        <f t="shared" si="32"/>
        <v>0</v>
      </c>
      <c r="M217" s="152"/>
    </row>
    <row r="218" spans="1:14" s="19" customFormat="1" x14ac:dyDescent="0.25">
      <c r="A218" s="55">
        <v>23</v>
      </c>
      <c r="B218" s="55" t="s">
        <v>278</v>
      </c>
      <c r="C218" s="55" t="s">
        <v>279</v>
      </c>
      <c r="D218" s="55" t="s">
        <v>283</v>
      </c>
      <c r="E218" s="55" t="s">
        <v>284</v>
      </c>
      <c r="F218" s="55" t="s">
        <v>295</v>
      </c>
      <c r="G218" s="55" t="s">
        <v>632</v>
      </c>
      <c r="H218" s="55">
        <v>1</v>
      </c>
      <c r="I218" s="297"/>
      <c r="J218" s="58">
        <v>0</v>
      </c>
      <c r="K218" s="138">
        <f t="shared" si="36"/>
        <v>0</v>
      </c>
      <c r="L218" s="138">
        <f t="shared" si="32"/>
        <v>0</v>
      </c>
      <c r="M218" s="152"/>
    </row>
    <row r="219" spans="1:14" s="19" customFormat="1" ht="47.25" x14ac:dyDescent="0.3">
      <c r="A219" s="81"/>
      <c r="B219" s="14"/>
      <c r="C219" s="82"/>
      <c r="D219" s="82"/>
      <c r="E219" s="82"/>
      <c r="F219" s="82"/>
      <c r="G219" s="84" t="s">
        <v>512</v>
      </c>
      <c r="H219" s="164">
        <v>23</v>
      </c>
      <c r="I219" s="204"/>
      <c r="J219" s="80"/>
      <c r="K219" s="232">
        <f>SUM(K192:K218)</f>
        <v>0</v>
      </c>
      <c r="L219" s="340">
        <f>K219*1.23</f>
        <v>0</v>
      </c>
      <c r="M219" s="146"/>
      <c r="N219" s="25"/>
    </row>
    <row r="220" spans="1:14" s="19" customFormat="1" x14ac:dyDescent="0.25">
      <c r="A220" s="81"/>
      <c r="B220" s="14"/>
      <c r="C220" s="82"/>
      <c r="D220" s="82"/>
      <c r="E220" s="83"/>
      <c r="F220" s="82"/>
      <c r="G220" s="84"/>
      <c r="H220" s="164"/>
      <c r="I220" s="204"/>
      <c r="J220" s="80"/>
      <c r="K220" s="87" t="s">
        <v>671</v>
      </c>
      <c r="L220" s="87" t="s">
        <v>672</v>
      </c>
      <c r="M220" s="152"/>
    </row>
    <row r="221" spans="1:14" s="19" customFormat="1" ht="39" customHeight="1" x14ac:dyDescent="0.25">
      <c r="A221" s="81"/>
      <c r="B221" s="14"/>
      <c r="C221" s="82"/>
      <c r="D221" s="82"/>
      <c r="E221" s="83"/>
      <c r="F221" s="82"/>
      <c r="G221" s="88"/>
      <c r="H221" s="168"/>
      <c r="I221" s="206"/>
      <c r="J221" s="91"/>
      <c r="K221" s="92"/>
      <c r="L221" s="92"/>
      <c r="M221" s="152"/>
    </row>
    <row r="222" spans="1:14" s="19" customFormat="1" ht="38.25" customHeight="1" thickBot="1" x14ac:dyDescent="0.3">
      <c r="A222" s="81"/>
      <c r="B222" s="14"/>
      <c r="C222" s="82"/>
      <c r="D222" s="82"/>
      <c r="E222" s="83"/>
      <c r="F222" s="82"/>
      <c r="G222" s="88"/>
      <c r="H222" s="168"/>
      <c r="I222" s="206"/>
      <c r="J222" s="91"/>
      <c r="K222" s="92"/>
      <c r="L222" s="92"/>
      <c r="M222" s="152"/>
    </row>
    <row r="223" spans="1:14" ht="32.25" thickBot="1" x14ac:dyDescent="0.3">
      <c r="A223" s="39"/>
      <c r="B223" s="298" t="s">
        <v>304</v>
      </c>
      <c r="C223" s="299" t="s">
        <v>306</v>
      </c>
      <c r="D223" s="35"/>
      <c r="E223" s="36"/>
      <c r="F223" s="35"/>
      <c r="G223" s="37"/>
      <c r="H223" s="32"/>
      <c r="I223" s="38"/>
    </row>
    <row r="224" spans="1:14" ht="16.5" thickBot="1" x14ac:dyDescent="0.3">
      <c r="A224" s="39"/>
      <c r="B224" s="300"/>
      <c r="C224" s="25"/>
      <c r="D224" s="36"/>
      <c r="E224" s="36"/>
      <c r="F224" s="35"/>
      <c r="G224" s="37"/>
      <c r="H224" s="32"/>
      <c r="I224" s="38"/>
    </row>
    <row r="225" spans="1:12" ht="63.75" thickBot="1" x14ac:dyDescent="0.3">
      <c r="A225" s="301" t="s">
        <v>0</v>
      </c>
      <c r="B225" s="302" t="s">
        <v>1</v>
      </c>
      <c r="C225" s="303" t="s">
        <v>2</v>
      </c>
      <c r="D225" s="302" t="s">
        <v>3</v>
      </c>
      <c r="E225" s="304" t="s">
        <v>4</v>
      </c>
      <c r="F225" s="302" t="s">
        <v>5</v>
      </c>
      <c r="G225" s="305" t="s">
        <v>73</v>
      </c>
      <c r="H225" s="306" t="s">
        <v>7</v>
      </c>
      <c r="I225" s="307" t="s">
        <v>328</v>
      </c>
      <c r="J225" s="48" t="s">
        <v>667</v>
      </c>
      <c r="K225" s="49" t="s">
        <v>670</v>
      </c>
      <c r="L225" s="49" t="s">
        <v>668</v>
      </c>
    </row>
    <row r="226" spans="1:12" x14ac:dyDescent="0.25">
      <c r="A226" s="70">
        <v>1</v>
      </c>
      <c r="B226" s="70" t="s">
        <v>309</v>
      </c>
      <c r="C226" s="70" t="s">
        <v>310</v>
      </c>
      <c r="D226" s="70" t="s">
        <v>311</v>
      </c>
      <c r="E226" s="69"/>
      <c r="F226" s="70" t="s">
        <v>401</v>
      </c>
      <c r="G226" s="70" t="s">
        <v>633</v>
      </c>
      <c r="H226" s="70">
        <v>1</v>
      </c>
      <c r="I226" s="68"/>
      <c r="J226" s="58">
        <v>0</v>
      </c>
      <c r="K226" s="138">
        <f t="shared" ref="K226" si="37">H226*J226</f>
        <v>0</v>
      </c>
      <c r="L226" s="138">
        <f t="shared" ref="L226:L253" si="38">K226*1.23</f>
        <v>0</v>
      </c>
    </row>
    <row r="227" spans="1:12" x14ac:dyDescent="0.25">
      <c r="A227" s="70">
        <v>2</v>
      </c>
      <c r="B227" s="62" t="s">
        <v>309</v>
      </c>
      <c r="C227" s="62" t="s">
        <v>310</v>
      </c>
      <c r="D227" s="62" t="s">
        <v>311</v>
      </c>
      <c r="E227" s="63"/>
      <c r="F227" s="62" t="s">
        <v>402</v>
      </c>
      <c r="G227" s="70" t="s">
        <v>633</v>
      </c>
      <c r="H227" s="62">
        <v>1</v>
      </c>
      <c r="I227" s="285"/>
      <c r="J227" s="58">
        <v>0</v>
      </c>
      <c r="K227" s="138">
        <f t="shared" ref="K227:K241" si="39">H227*J227</f>
        <v>0</v>
      </c>
      <c r="L227" s="138">
        <f t="shared" si="38"/>
        <v>0</v>
      </c>
    </row>
    <row r="228" spans="1:12" x14ac:dyDescent="0.25">
      <c r="A228" s="70">
        <v>3</v>
      </c>
      <c r="B228" s="62" t="s">
        <v>309</v>
      </c>
      <c r="C228" s="62" t="s">
        <v>310</v>
      </c>
      <c r="D228" s="62" t="s">
        <v>311</v>
      </c>
      <c r="E228" s="63"/>
      <c r="F228" s="62" t="s">
        <v>403</v>
      </c>
      <c r="G228" s="70" t="s">
        <v>633</v>
      </c>
      <c r="H228" s="62">
        <v>1</v>
      </c>
      <c r="I228" s="285"/>
      <c r="J228" s="58">
        <v>0</v>
      </c>
      <c r="K228" s="138">
        <f t="shared" si="39"/>
        <v>0</v>
      </c>
      <c r="L228" s="138">
        <f t="shared" si="38"/>
        <v>0</v>
      </c>
    </row>
    <row r="229" spans="1:12" x14ac:dyDescent="0.25">
      <c r="A229" s="70">
        <v>4</v>
      </c>
      <c r="B229" s="62" t="s">
        <v>309</v>
      </c>
      <c r="C229" s="62" t="s">
        <v>310</v>
      </c>
      <c r="D229" s="62" t="s">
        <v>311</v>
      </c>
      <c r="E229" s="63"/>
      <c r="F229" s="62" t="s">
        <v>404</v>
      </c>
      <c r="G229" s="70" t="s">
        <v>633</v>
      </c>
      <c r="H229" s="62">
        <v>1</v>
      </c>
      <c r="I229" s="285"/>
      <c r="J229" s="58">
        <v>0</v>
      </c>
      <c r="K229" s="138">
        <f t="shared" si="39"/>
        <v>0</v>
      </c>
      <c r="L229" s="138">
        <f t="shared" si="38"/>
        <v>0</v>
      </c>
    </row>
    <row r="230" spans="1:12" x14ac:dyDescent="0.25">
      <c r="A230" s="70">
        <v>5</v>
      </c>
      <c r="B230" s="62" t="s">
        <v>309</v>
      </c>
      <c r="C230" s="62" t="s">
        <v>310</v>
      </c>
      <c r="D230" s="62" t="s">
        <v>311</v>
      </c>
      <c r="E230" s="63"/>
      <c r="F230" s="62" t="s">
        <v>415</v>
      </c>
      <c r="G230" s="70" t="s">
        <v>633</v>
      </c>
      <c r="H230" s="62">
        <v>1</v>
      </c>
      <c r="I230" s="285"/>
      <c r="J230" s="58">
        <v>0</v>
      </c>
      <c r="K230" s="138">
        <f t="shared" si="39"/>
        <v>0</v>
      </c>
      <c r="L230" s="138">
        <f t="shared" si="38"/>
        <v>0</v>
      </c>
    </row>
    <row r="231" spans="1:12" x14ac:dyDescent="0.25">
      <c r="A231" s="70">
        <v>6</v>
      </c>
      <c r="B231" s="62" t="s">
        <v>309</v>
      </c>
      <c r="C231" s="62" t="s">
        <v>310</v>
      </c>
      <c r="D231" s="62" t="s">
        <v>312</v>
      </c>
      <c r="E231" s="63"/>
      <c r="F231" s="62" t="s">
        <v>405</v>
      </c>
      <c r="G231" s="70" t="s">
        <v>633</v>
      </c>
      <c r="H231" s="62">
        <v>1</v>
      </c>
      <c r="I231" s="285"/>
      <c r="J231" s="58">
        <v>0</v>
      </c>
      <c r="K231" s="138">
        <f t="shared" si="39"/>
        <v>0</v>
      </c>
      <c r="L231" s="138">
        <f t="shared" si="38"/>
        <v>0</v>
      </c>
    </row>
    <row r="232" spans="1:12" x14ac:dyDescent="0.25">
      <c r="A232" s="70">
        <v>7</v>
      </c>
      <c r="B232" s="62" t="s">
        <v>309</v>
      </c>
      <c r="C232" s="62" t="s">
        <v>310</v>
      </c>
      <c r="D232" s="62" t="s">
        <v>311</v>
      </c>
      <c r="E232" s="63"/>
      <c r="F232" s="62" t="s">
        <v>406</v>
      </c>
      <c r="G232" s="70" t="s">
        <v>633</v>
      </c>
      <c r="H232" s="62">
        <v>1</v>
      </c>
      <c r="I232" s="285"/>
      <c r="J232" s="58">
        <v>0</v>
      </c>
      <c r="K232" s="138">
        <f t="shared" si="39"/>
        <v>0</v>
      </c>
      <c r="L232" s="138">
        <f t="shared" si="38"/>
        <v>0</v>
      </c>
    </row>
    <row r="233" spans="1:12" x14ac:dyDescent="0.25">
      <c r="A233" s="70">
        <v>8</v>
      </c>
      <c r="B233" s="62" t="s">
        <v>309</v>
      </c>
      <c r="C233" s="62" t="s">
        <v>310</v>
      </c>
      <c r="D233" s="62" t="s">
        <v>311</v>
      </c>
      <c r="E233" s="63"/>
      <c r="F233" s="62" t="s">
        <v>407</v>
      </c>
      <c r="G233" s="70" t="s">
        <v>633</v>
      </c>
      <c r="H233" s="62">
        <v>1</v>
      </c>
      <c r="I233" s="285"/>
      <c r="J233" s="58">
        <v>0</v>
      </c>
      <c r="K233" s="138">
        <f t="shared" si="39"/>
        <v>0</v>
      </c>
      <c r="L233" s="138">
        <f t="shared" si="38"/>
        <v>0</v>
      </c>
    </row>
    <row r="234" spans="1:12" x14ac:dyDescent="0.25">
      <c r="A234" s="70">
        <v>9</v>
      </c>
      <c r="B234" s="62" t="s">
        <v>309</v>
      </c>
      <c r="C234" s="62" t="s">
        <v>310</v>
      </c>
      <c r="D234" s="62" t="s">
        <v>312</v>
      </c>
      <c r="E234" s="63"/>
      <c r="F234" s="62" t="s">
        <v>408</v>
      </c>
      <c r="G234" s="70" t="s">
        <v>633</v>
      </c>
      <c r="H234" s="62">
        <v>1</v>
      </c>
      <c r="I234" s="285"/>
      <c r="J234" s="58">
        <v>0</v>
      </c>
      <c r="K234" s="138">
        <f t="shared" si="39"/>
        <v>0</v>
      </c>
      <c r="L234" s="138">
        <f t="shared" si="38"/>
        <v>0</v>
      </c>
    </row>
    <row r="235" spans="1:12" x14ac:dyDescent="0.25">
      <c r="A235" s="70">
        <v>10</v>
      </c>
      <c r="B235" s="62" t="s">
        <v>309</v>
      </c>
      <c r="C235" s="62" t="s">
        <v>310</v>
      </c>
      <c r="D235" s="62" t="s">
        <v>312</v>
      </c>
      <c r="E235" s="63"/>
      <c r="F235" s="62" t="s">
        <v>409</v>
      </c>
      <c r="G235" s="70" t="s">
        <v>633</v>
      </c>
      <c r="H235" s="62">
        <v>1</v>
      </c>
      <c r="I235" s="285"/>
      <c r="J235" s="58">
        <v>0</v>
      </c>
      <c r="K235" s="138">
        <f t="shared" si="39"/>
        <v>0</v>
      </c>
      <c r="L235" s="138">
        <f t="shared" si="38"/>
        <v>0</v>
      </c>
    </row>
    <row r="236" spans="1:12" x14ac:dyDescent="0.25">
      <c r="A236" s="70">
        <v>11</v>
      </c>
      <c r="B236" s="62" t="s">
        <v>309</v>
      </c>
      <c r="C236" s="62" t="s">
        <v>310</v>
      </c>
      <c r="D236" s="62" t="s">
        <v>312</v>
      </c>
      <c r="E236" s="63"/>
      <c r="F236" s="62" t="s">
        <v>410</v>
      </c>
      <c r="G236" s="70" t="s">
        <v>633</v>
      </c>
      <c r="H236" s="62">
        <v>1</v>
      </c>
      <c r="I236" s="285"/>
      <c r="J236" s="58">
        <v>0</v>
      </c>
      <c r="K236" s="138">
        <f t="shared" si="39"/>
        <v>0</v>
      </c>
      <c r="L236" s="138">
        <f t="shared" si="38"/>
        <v>0</v>
      </c>
    </row>
    <row r="237" spans="1:12" x14ac:dyDescent="0.25">
      <c r="A237" s="70">
        <v>12</v>
      </c>
      <c r="B237" s="62" t="s">
        <v>309</v>
      </c>
      <c r="C237" s="62" t="s">
        <v>310</v>
      </c>
      <c r="D237" s="62" t="s">
        <v>312</v>
      </c>
      <c r="E237" s="63"/>
      <c r="F237" s="62" t="s">
        <v>411</v>
      </c>
      <c r="G237" s="70" t="s">
        <v>633</v>
      </c>
      <c r="H237" s="62">
        <v>1</v>
      </c>
      <c r="I237" s="285"/>
      <c r="J237" s="58">
        <v>0</v>
      </c>
      <c r="K237" s="138">
        <f t="shared" si="39"/>
        <v>0</v>
      </c>
      <c r="L237" s="138">
        <f t="shared" si="38"/>
        <v>0</v>
      </c>
    </row>
    <row r="238" spans="1:12" x14ac:dyDescent="0.25">
      <c r="A238" s="70">
        <v>13</v>
      </c>
      <c r="B238" s="62" t="s">
        <v>309</v>
      </c>
      <c r="C238" s="62" t="s">
        <v>313</v>
      </c>
      <c r="D238" s="62"/>
      <c r="E238" s="63"/>
      <c r="F238" s="62" t="s">
        <v>412</v>
      </c>
      <c r="G238" s="70" t="s">
        <v>633</v>
      </c>
      <c r="H238" s="62">
        <v>1</v>
      </c>
      <c r="I238" s="285"/>
      <c r="J238" s="58">
        <v>0</v>
      </c>
      <c r="K238" s="138">
        <f t="shared" si="39"/>
        <v>0</v>
      </c>
      <c r="L238" s="138">
        <f t="shared" si="38"/>
        <v>0</v>
      </c>
    </row>
    <row r="239" spans="1:12" x14ac:dyDescent="0.25">
      <c r="A239" s="70">
        <v>14</v>
      </c>
      <c r="B239" s="62" t="s">
        <v>309</v>
      </c>
      <c r="C239" s="62" t="s">
        <v>313</v>
      </c>
      <c r="D239" s="62"/>
      <c r="E239" s="63"/>
      <c r="F239" s="62" t="s">
        <v>413</v>
      </c>
      <c r="G239" s="70" t="s">
        <v>633</v>
      </c>
      <c r="H239" s="62">
        <v>1</v>
      </c>
      <c r="I239" s="285"/>
      <c r="J239" s="58">
        <v>0</v>
      </c>
      <c r="K239" s="138">
        <f t="shared" si="39"/>
        <v>0</v>
      </c>
      <c r="L239" s="138">
        <f t="shared" si="38"/>
        <v>0</v>
      </c>
    </row>
    <row r="240" spans="1:12" x14ac:dyDescent="0.25">
      <c r="A240" s="70">
        <v>15</v>
      </c>
      <c r="B240" s="62" t="s">
        <v>309</v>
      </c>
      <c r="C240" s="62" t="s">
        <v>313</v>
      </c>
      <c r="D240" s="62"/>
      <c r="E240" s="63"/>
      <c r="F240" s="62" t="s">
        <v>414</v>
      </c>
      <c r="G240" s="70" t="s">
        <v>633</v>
      </c>
      <c r="H240" s="62">
        <v>1</v>
      </c>
      <c r="I240" s="285"/>
      <c r="J240" s="58">
        <v>0</v>
      </c>
      <c r="K240" s="138">
        <f t="shared" si="39"/>
        <v>0</v>
      </c>
      <c r="L240" s="138">
        <f t="shared" si="38"/>
        <v>0</v>
      </c>
    </row>
    <row r="241" spans="1:12" ht="31.5" x14ac:dyDescent="0.25">
      <c r="A241" s="107">
        <v>16</v>
      </c>
      <c r="B241" s="55" t="s">
        <v>309</v>
      </c>
      <c r="C241" s="72" t="s">
        <v>314</v>
      </c>
      <c r="D241" s="55" t="s">
        <v>312</v>
      </c>
      <c r="E241" s="111"/>
      <c r="F241" s="55" t="s">
        <v>29</v>
      </c>
      <c r="G241" s="55" t="s">
        <v>632</v>
      </c>
      <c r="H241" s="55">
        <v>1</v>
      </c>
      <c r="I241" s="110"/>
      <c r="J241" s="58">
        <v>0</v>
      </c>
      <c r="K241" s="138">
        <f t="shared" si="39"/>
        <v>0</v>
      </c>
      <c r="L241" s="138">
        <f t="shared" si="38"/>
        <v>0</v>
      </c>
    </row>
    <row r="242" spans="1:12" x14ac:dyDescent="0.25">
      <c r="A242" s="70">
        <v>17</v>
      </c>
      <c r="B242" s="226" t="s">
        <v>309</v>
      </c>
      <c r="C242" s="226" t="s">
        <v>316</v>
      </c>
      <c r="D242" s="226" t="s">
        <v>315</v>
      </c>
      <c r="E242" s="224"/>
      <c r="F242" s="226" t="s">
        <v>318</v>
      </c>
      <c r="G242" s="70" t="s">
        <v>633</v>
      </c>
      <c r="H242" s="308"/>
      <c r="I242" s="309"/>
      <c r="J242" s="137" t="s">
        <v>669</v>
      </c>
      <c r="K242" s="137" t="s">
        <v>669</v>
      </c>
      <c r="L242" s="137" t="s">
        <v>669</v>
      </c>
    </row>
    <row r="243" spans="1:12" x14ac:dyDescent="0.25">
      <c r="A243" s="70">
        <v>18</v>
      </c>
      <c r="B243" s="310" t="s">
        <v>482</v>
      </c>
      <c r="C243" s="226" t="s">
        <v>310</v>
      </c>
      <c r="D243" s="310" t="s">
        <v>483</v>
      </c>
      <c r="E243" s="311"/>
      <c r="F243" s="310" t="s">
        <v>104</v>
      </c>
      <c r="G243" s="70" t="s">
        <v>633</v>
      </c>
      <c r="H243" s="62">
        <v>1</v>
      </c>
      <c r="I243" s="116"/>
      <c r="J243" s="58">
        <v>0</v>
      </c>
      <c r="K243" s="138">
        <f t="shared" ref="K243" si="40">H243*J243</f>
        <v>0</v>
      </c>
      <c r="L243" s="138">
        <f t="shared" si="38"/>
        <v>0</v>
      </c>
    </row>
    <row r="244" spans="1:12" x14ac:dyDescent="0.25">
      <c r="A244" s="70">
        <v>19</v>
      </c>
      <c r="B244" s="310" t="s">
        <v>482</v>
      </c>
      <c r="C244" s="310" t="s">
        <v>484</v>
      </c>
      <c r="D244" s="310" t="s">
        <v>483</v>
      </c>
      <c r="E244" s="311"/>
      <c r="F244" s="310" t="s">
        <v>104</v>
      </c>
      <c r="G244" s="70" t="s">
        <v>633</v>
      </c>
      <c r="H244" s="308"/>
      <c r="I244" s="312"/>
      <c r="J244" s="137" t="s">
        <v>669</v>
      </c>
      <c r="K244" s="137" t="s">
        <v>669</v>
      </c>
      <c r="L244" s="137" t="s">
        <v>669</v>
      </c>
    </row>
    <row r="245" spans="1:12" x14ac:dyDescent="0.25">
      <c r="A245" s="107">
        <v>20</v>
      </c>
      <c r="B245" s="124" t="s">
        <v>69</v>
      </c>
      <c r="C245" s="55" t="s">
        <v>310</v>
      </c>
      <c r="D245" s="124" t="s">
        <v>485</v>
      </c>
      <c r="E245" s="313"/>
      <c r="F245" s="124" t="s">
        <v>29</v>
      </c>
      <c r="G245" s="55" t="s">
        <v>632</v>
      </c>
      <c r="H245" s="55">
        <v>1</v>
      </c>
      <c r="I245" s="297"/>
      <c r="J245" s="58">
        <v>0</v>
      </c>
      <c r="K245" s="138">
        <f t="shared" ref="K245:K253" si="41">H245*J245</f>
        <v>0</v>
      </c>
      <c r="L245" s="138">
        <f t="shared" si="38"/>
        <v>0</v>
      </c>
    </row>
    <row r="246" spans="1:12" x14ac:dyDescent="0.25">
      <c r="A246" s="107">
        <v>21</v>
      </c>
      <c r="B246" s="124" t="s">
        <v>519</v>
      </c>
      <c r="C246" s="124" t="s">
        <v>279</v>
      </c>
      <c r="D246" s="124" t="s">
        <v>520</v>
      </c>
      <c r="E246" s="55">
        <v>2</v>
      </c>
      <c r="F246" s="227" t="s">
        <v>522</v>
      </c>
      <c r="G246" s="55" t="s">
        <v>632</v>
      </c>
      <c r="H246" s="314">
        <v>1</v>
      </c>
      <c r="I246" s="315"/>
      <c r="J246" s="58">
        <v>0</v>
      </c>
      <c r="K246" s="138">
        <f t="shared" si="41"/>
        <v>0</v>
      </c>
      <c r="L246" s="138">
        <f t="shared" si="38"/>
        <v>0</v>
      </c>
    </row>
    <row r="247" spans="1:12" x14ac:dyDescent="0.25">
      <c r="A247" s="107">
        <v>22</v>
      </c>
      <c r="B247" s="124" t="s">
        <v>519</v>
      </c>
      <c r="C247" s="124" t="s">
        <v>279</v>
      </c>
      <c r="D247" s="124" t="s">
        <v>520</v>
      </c>
      <c r="E247" s="55">
        <v>2</v>
      </c>
      <c r="F247" s="227" t="s">
        <v>523</v>
      </c>
      <c r="G247" s="55" t="s">
        <v>632</v>
      </c>
      <c r="H247" s="314">
        <v>1</v>
      </c>
      <c r="I247" s="315"/>
      <c r="J247" s="58">
        <v>0</v>
      </c>
      <c r="K247" s="138">
        <f t="shared" si="41"/>
        <v>0</v>
      </c>
      <c r="L247" s="138">
        <f t="shared" si="38"/>
        <v>0</v>
      </c>
    </row>
    <row r="248" spans="1:12" x14ac:dyDescent="0.25">
      <c r="A248" s="70">
        <v>23</v>
      </c>
      <c r="B248" s="278" t="s">
        <v>519</v>
      </c>
      <c r="C248" s="278" t="s">
        <v>521</v>
      </c>
      <c r="D248" s="278"/>
      <c r="E248" s="62"/>
      <c r="F248" s="130" t="s">
        <v>524</v>
      </c>
      <c r="G248" s="58"/>
      <c r="H248" s="316">
        <v>1</v>
      </c>
      <c r="I248" s="317"/>
      <c r="J248" s="58">
        <v>0</v>
      </c>
      <c r="K248" s="138">
        <f t="shared" si="41"/>
        <v>0</v>
      </c>
      <c r="L248" s="138">
        <f t="shared" si="38"/>
        <v>0</v>
      </c>
    </row>
    <row r="249" spans="1:12" x14ac:dyDescent="0.25">
      <c r="A249" s="70">
        <v>24</v>
      </c>
      <c r="B249" s="278" t="s">
        <v>519</v>
      </c>
      <c r="C249" s="278" t="s">
        <v>521</v>
      </c>
      <c r="D249" s="278"/>
      <c r="E249" s="62"/>
      <c r="F249" s="130" t="s">
        <v>524</v>
      </c>
      <c r="G249" s="58"/>
      <c r="H249" s="316">
        <v>1</v>
      </c>
      <c r="I249" s="317"/>
      <c r="J249" s="58">
        <v>0</v>
      </c>
      <c r="K249" s="138">
        <f t="shared" si="41"/>
        <v>0</v>
      </c>
      <c r="L249" s="138">
        <f t="shared" si="38"/>
        <v>0</v>
      </c>
    </row>
    <row r="250" spans="1:12" x14ac:dyDescent="0.25">
      <c r="A250" s="70">
        <v>25</v>
      </c>
      <c r="B250" s="278" t="s">
        <v>519</v>
      </c>
      <c r="C250" s="278" t="s">
        <v>521</v>
      </c>
      <c r="D250" s="278"/>
      <c r="E250" s="62"/>
      <c r="F250" s="130" t="s">
        <v>525</v>
      </c>
      <c r="G250" s="58"/>
      <c r="H250" s="316">
        <v>1</v>
      </c>
      <c r="I250" s="317"/>
      <c r="J250" s="58">
        <v>0</v>
      </c>
      <c r="K250" s="138">
        <f t="shared" si="41"/>
        <v>0</v>
      </c>
      <c r="L250" s="138">
        <f t="shared" si="38"/>
        <v>0</v>
      </c>
    </row>
    <row r="251" spans="1:12" x14ac:dyDescent="0.25">
      <c r="A251" s="70">
        <v>26</v>
      </c>
      <c r="B251" s="278" t="s">
        <v>519</v>
      </c>
      <c r="C251" s="278" t="s">
        <v>521</v>
      </c>
      <c r="D251" s="278"/>
      <c r="E251" s="62"/>
      <c r="F251" s="130" t="s">
        <v>525</v>
      </c>
      <c r="G251" s="58"/>
      <c r="H251" s="316">
        <v>1</v>
      </c>
      <c r="I251" s="317"/>
      <c r="J251" s="58">
        <v>0</v>
      </c>
      <c r="K251" s="138">
        <f t="shared" si="41"/>
        <v>0</v>
      </c>
      <c r="L251" s="138">
        <f t="shared" si="38"/>
        <v>0</v>
      </c>
    </row>
    <row r="252" spans="1:12" x14ac:dyDescent="0.25">
      <c r="A252" s="70">
        <v>27</v>
      </c>
      <c r="B252" s="278" t="s">
        <v>519</v>
      </c>
      <c r="C252" s="278" t="s">
        <v>521</v>
      </c>
      <c r="D252" s="278"/>
      <c r="E252" s="62"/>
      <c r="F252" s="130" t="s">
        <v>525</v>
      </c>
      <c r="G252" s="58"/>
      <c r="H252" s="316">
        <v>1</v>
      </c>
      <c r="I252" s="317"/>
      <c r="J252" s="58">
        <v>0</v>
      </c>
      <c r="K252" s="138">
        <f t="shared" si="41"/>
        <v>0</v>
      </c>
      <c r="L252" s="138">
        <f t="shared" si="38"/>
        <v>0</v>
      </c>
    </row>
    <row r="253" spans="1:12" x14ac:dyDescent="0.25">
      <c r="A253" s="70">
        <v>28</v>
      </c>
      <c r="B253" s="62" t="s">
        <v>651</v>
      </c>
      <c r="C253" s="62" t="s">
        <v>174</v>
      </c>
      <c r="D253" s="310" t="s">
        <v>652</v>
      </c>
      <c r="E253" s="63"/>
      <c r="F253" s="63" t="s">
        <v>525</v>
      </c>
      <c r="G253" s="63" t="s">
        <v>632</v>
      </c>
      <c r="H253" s="62">
        <v>1</v>
      </c>
      <c r="I253" s="285"/>
      <c r="J253" s="58">
        <v>0</v>
      </c>
      <c r="K253" s="138">
        <f t="shared" si="41"/>
        <v>0</v>
      </c>
      <c r="L253" s="138">
        <f t="shared" si="38"/>
        <v>0</v>
      </c>
    </row>
    <row r="254" spans="1:12" ht="47.25" x14ac:dyDescent="0.3">
      <c r="A254" s="81"/>
      <c r="B254" s="14"/>
      <c r="C254" s="82"/>
      <c r="D254" s="82"/>
      <c r="E254" s="83"/>
      <c r="F254" s="82"/>
      <c r="G254" s="84" t="s">
        <v>512</v>
      </c>
      <c r="H254" s="164">
        <v>26</v>
      </c>
      <c r="I254" s="204"/>
      <c r="J254" s="129"/>
      <c r="K254" s="232">
        <f>SUM(K226:K253)</f>
        <v>0</v>
      </c>
      <c r="L254" s="340">
        <f>K254*1.23</f>
        <v>0</v>
      </c>
    </row>
    <row r="255" spans="1:12" x14ac:dyDescent="0.25">
      <c r="A255" s="81"/>
      <c r="B255" s="14"/>
      <c r="C255" s="82"/>
      <c r="D255" s="82"/>
      <c r="E255" s="83"/>
      <c r="F255" s="82"/>
      <c r="G255" s="84"/>
      <c r="H255" s="164"/>
      <c r="I255" s="204"/>
      <c r="J255" s="129"/>
      <c r="K255" s="87" t="s">
        <v>671</v>
      </c>
      <c r="L255" s="87" t="s">
        <v>672</v>
      </c>
    </row>
    <row r="256" spans="1:12" ht="35.25" customHeight="1" x14ac:dyDescent="0.25">
      <c r="A256" s="81"/>
      <c r="B256" s="14"/>
      <c r="C256" s="82"/>
      <c r="D256" s="82"/>
      <c r="E256" s="83"/>
      <c r="F256" s="82"/>
      <c r="G256" s="88"/>
      <c r="H256" s="168"/>
      <c r="I256" s="206"/>
      <c r="J256" s="263"/>
      <c r="K256" s="92"/>
      <c r="L256" s="92"/>
    </row>
    <row r="257" spans="1:13" ht="43.5" customHeight="1" thickBot="1" x14ac:dyDescent="0.3">
      <c r="A257" s="81"/>
      <c r="B257" s="14"/>
      <c r="C257" s="82"/>
      <c r="D257" s="82"/>
      <c r="E257" s="83"/>
      <c r="F257" s="82"/>
      <c r="G257" s="88"/>
      <c r="H257" s="168"/>
      <c r="I257" s="206"/>
      <c r="J257" s="263"/>
      <c r="K257" s="92"/>
      <c r="L257" s="92"/>
    </row>
    <row r="258" spans="1:13" s="19" customFormat="1" ht="32.25" thickBot="1" x14ac:dyDescent="0.3">
      <c r="A258" s="32"/>
      <c r="B258" s="33" t="s">
        <v>205</v>
      </c>
      <c r="C258" s="34" t="s">
        <v>215</v>
      </c>
      <c r="D258" s="35"/>
      <c r="E258" s="36"/>
      <c r="F258" s="35"/>
      <c r="G258" s="37"/>
      <c r="H258" s="32"/>
      <c r="I258" s="38"/>
      <c r="M258" s="152"/>
    </row>
    <row r="259" spans="1:13" s="19" customFormat="1" ht="16.5" thickBot="1" x14ac:dyDescent="0.3">
      <c r="A259" s="151"/>
      <c r="B259" s="40"/>
      <c r="D259" s="36"/>
      <c r="E259" s="36"/>
      <c r="F259" s="36"/>
      <c r="G259" s="96"/>
      <c r="H259" s="151"/>
      <c r="I259" s="38"/>
      <c r="M259" s="152"/>
    </row>
    <row r="260" spans="1:13" s="19" customFormat="1" ht="63.75" thickBot="1" x14ac:dyDescent="0.3">
      <c r="A260" s="102" t="s">
        <v>0</v>
      </c>
      <c r="B260" s="211" t="s">
        <v>1</v>
      </c>
      <c r="C260" s="211" t="s">
        <v>2</v>
      </c>
      <c r="D260" s="211" t="s">
        <v>3</v>
      </c>
      <c r="E260" s="211" t="s">
        <v>4</v>
      </c>
      <c r="F260" s="211" t="s">
        <v>5</v>
      </c>
      <c r="G260" s="265" t="s">
        <v>73</v>
      </c>
      <c r="H260" s="266" t="s">
        <v>7</v>
      </c>
      <c r="I260" s="281" t="s">
        <v>328</v>
      </c>
      <c r="J260" s="48" t="s">
        <v>667</v>
      </c>
      <c r="K260" s="49" t="s">
        <v>670</v>
      </c>
      <c r="L260" s="49" t="s">
        <v>668</v>
      </c>
      <c r="M260" s="152"/>
    </row>
    <row r="261" spans="1:13" s="19" customFormat="1" x14ac:dyDescent="0.25">
      <c r="A261" s="157">
        <v>1</v>
      </c>
      <c r="B261" s="318" t="s">
        <v>109</v>
      </c>
      <c r="C261" s="319" t="s">
        <v>13</v>
      </c>
      <c r="D261" s="106" t="s">
        <v>151</v>
      </c>
      <c r="E261" s="106" t="s">
        <v>126</v>
      </c>
      <c r="F261" s="106" t="s">
        <v>29</v>
      </c>
      <c r="G261" s="157" t="s">
        <v>632</v>
      </c>
      <c r="H261" s="268">
        <v>1</v>
      </c>
      <c r="I261" s="320"/>
      <c r="J261" s="58">
        <v>0</v>
      </c>
      <c r="K261" s="138">
        <f t="shared" ref="K261" si="42">H261*J261</f>
        <v>0</v>
      </c>
      <c r="L261" s="138">
        <f t="shared" ref="L261:L293" si="43">K261*1.23</f>
        <v>0</v>
      </c>
      <c r="M261" s="152"/>
    </row>
    <row r="262" spans="1:13" s="19" customFormat="1" x14ac:dyDescent="0.25">
      <c r="A262" s="321"/>
      <c r="B262" s="322"/>
      <c r="C262" s="323" t="s">
        <v>17</v>
      </c>
      <c r="D262" s="324"/>
      <c r="E262" s="324"/>
      <c r="F262" s="63" t="s">
        <v>269</v>
      </c>
      <c r="G262" s="321"/>
      <c r="H262" s="325"/>
      <c r="I262" s="272"/>
      <c r="J262" s="137" t="s">
        <v>669</v>
      </c>
      <c r="K262" s="137" t="s">
        <v>669</v>
      </c>
      <c r="L262" s="137" t="s">
        <v>669</v>
      </c>
      <c r="M262" s="152"/>
    </row>
    <row r="263" spans="1:13" s="19" customFormat="1" x14ac:dyDescent="0.25">
      <c r="A263" s="67">
        <v>2</v>
      </c>
      <c r="B263" s="67" t="s">
        <v>148</v>
      </c>
      <c r="C263" s="69" t="s">
        <v>13</v>
      </c>
      <c r="D263" s="69" t="s">
        <v>149</v>
      </c>
      <c r="E263" s="69" t="s">
        <v>126</v>
      </c>
      <c r="F263" s="69" t="s">
        <v>505</v>
      </c>
      <c r="G263" s="67" t="s">
        <v>632</v>
      </c>
      <c r="H263" s="191">
        <v>1</v>
      </c>
      <c r="I263" s="271"/>
      <c r="J263" s="58">
        <v>0</v>
      </c>
      <c r="K263" s="138">
        <f t="shared" ref="K263" si="44">H263*J263</f>
        <v>0</v>
      </c>
      <c r="L263" s="138">
        <f t="shared" si="43"/>
        <v>0</v>
      </c>
      <c r="M263" s="152"/>
    </row>
    <row r="264" spans="1:13" s="19" customFormat="1" x14ac:dyDescent="0.25">
      <c r="A264" s="69"/>
      <c r="B264" s="69"/>
      <c r="C264" s="63" t="s">
        <v>17</v>
      </c>
      <c r="D264" s="63"/>
      <c r="E264" s="63"/>
      <c r="F264" s="63" t="s">
        <v>150</v>
      </c>
      <c r="G264" s="69"/>
      <c r="H264" s="194"/>
      <c r="I264" s="272"/>
      <c r="J264" s="137" t="s">
        <v>669</v>
      </c>
      <c r="K264" s="137" t="s">
        <v>669</v>
      </c>
      <c r="L264" s="137" t="s">
        <v>669</v>
      </c>
      <c r="M264" s="152"/>
    </row>
    <row r="265" spans="1:13" s="19" customFormat="1" x14ac:dyDescent="0.25">
      <c r="A265" s="64">
        <v>3</v>
      </c>
      <c r="B265" s="64" t="s">
        <v>109</v>
      </c>
      <c r="C265" s="69" t="s">
        <v>13</v>
      </c>
      <c r="D265" s="64" t="s">
        <v>153</v>
      </c>
      <c r="E265" s="64" t="s">
        <v>126</v>
      </c>
      <c r="F265" s="63" t="s">
        <v>423</v>
      </c>
      <c r="G265" s="64" t="s">
        <v>633</v>
      </c>
      <c r="H265" s="191">
        <v>1</v>
      </c>
      <c r="I265" s="271"/>
      <c r="J265" s="58">
        <v>0</v>
      </c>
      <c r="K265" s="138">
        <f t="shared" ref="K265" si="45">H265*J265</f>
        <v>0</v>
      </c>
      <c r="L265" s="138">
        <f t="shared" si="43"/>
        <v>0</v>
      </c>
      <c r="M265" s="152"/>
    </row>
    <row r="266" spans="1:13" s="19" customFormat="1" x14ac:dyDescent="0.25">
      <c r="A266" s="69"/>
      <c r="B266" s="69"/>
      <c r="C266" s="63" t="s">
        <v>17</v>
      </c>
      <c r="D266" s="69"/>
      <c r="E266" s="69"/>
      <c r="F266" s="63" t="s">
        <v>152</v>
      </c>
      <c r="G266" s="69"/>
      <c r="H266" s="194"/>
      <c r="I266" s="272"/>
      <c r="J266" s="137" t="s">
        <v>669</v>
      </c>
      <c r="K266" s="137" t="s">
        <v>669</v>
      </c>
      <c r="L266" s="137" t="s">
        <v>669</v>
      </c>
      <c r="M266" s="152"/>
    </row>
    <row r="267" spans="1:13" s="19" customFormat="1" x14ac:dyDescent="0.25">
      <c r="A267" s="69">
        <v>4</v>
      </c>
      <c r="B267" s="69" t="s">
        <v>131</v>
      </c>
      <c r="C267" s="63" t="s">
        <v>257</v>
      </c>
      <c r="D267" s="63" t="s">
        <v>268</v>
      </c>
      <c r="E267" s="69" t="s">
        <v>126</v>
      </c>
      <c r="F267" s="63" t="s">
        <v>424</v>
      </c>
      <c r="G267" s="63" t="s">
        <v>632</v>
      </c>
      <c r="H267" s="63">
        <v>1</v>
      </c>
      <c r="I267" s="272"/>
      <c r="J267" s="58">
        <v>0</v>
      </c>
      <c r="K267" s="138">
        <f t="shared" ref="K267:K293" si="46">H267*J267</f>
        <v>0</v>
      </c>
      <c r="L267" s="138">
        <f t="shared" si="43"/>
        <v>0</v>
      </c>
      <c r="M267" s="152"/>
    </row>
    <row r="268" spans="1:13" s="19" customFormat="1" x14ac:dyDescent="0.25">
      <c r="A268" s="69">
        <v>5</v>
      </c>
      <c r="B268" s="69" t="s">
        <v>131</v>
      </c>
      <c r="C268" s="63" t="s">
        <v>257</v>
      </c>
      <c r="D268" s="63" t="s">
        <v>245</v>
      </c>
      <c r="E268" s="69" t="s">
        <v>126</v>
      </c>
      <c r="F268" s="63" t="s">
        <v>425</v>
      </c>
      <c r="G268" s="63" t="s">
        <v>632</v>
      </c>
      <c r="H268" s="63">
        <v>1</v>
      </c>
      <c r="I268" s="116"/>
      <c r="J268" s="58">
        <v>0</v>
      </c>
      <c r="K268" s="138">
        <f t="shared" si="46"/>
        <v>0</v>
      </c>
      <c r="L268" s="138">
        <f t="shared" si="43"/>
        <v>0</v>
      </c>
      <c r="M268" s="152"/>
    </row>
    <row r="269" spans="1:13" s="19" customFormat="1" x14ac:dyDescent="0.25">
      <c r="A269" s="63">
        <v>6</v>
      </c>
      <c r="B269" s="69" t="s">
        <v>131</v>
      </c>
      <c r="C269" s="63" t="s">
        <v>257</v>
      </c>
      <c r="D269" s="63" t="s">
        <v>268</v>
      </c>
      <c r="E269" s="69" t="s">
        <v>126</v>
      </c>
      <c r="F269" s="63" t="s">
        <v>426</v>
      </c>
      <c r="G269" s="63" t="s">
        <v>632</v>
      </c>
      <c r="H269" s="63">
        <v>1</v>
      </c>
      <c r="I269" s="116"/>
      <c r="J269" s="58">
        <v>0</v>
      </c>
      <c r="K269" s="138">
        <f t="shared" si="46"/>
        <v>0</v>
      </c>
      <c r="L269" s="138">
        <f t="shared" si="43"/>
        <v>0</v>
      </c>
      <c r="M269" s="152"/>
    </row>
    <row r="270" spans="1:13" s="19" customFormat="1" x14ac:dyDescent="0.25">
      <c r="A270" s="63">
        <v>7</v>
      </c>
      <c r="B270" s="63" t="s">
        <v>121</v>
      </c>
      <c r="C270" s="63" t="s">
        <v>220</v>
      </c>
      <c r="D270" s="63" t="s">
        <v>427</v>
      </c>
      <c r="E270" s="63" t="s">
        <v>126</v>
      </c>
      <c r="F270" s="63" t="s">
        <v>428</v>
      </c>
      <c r="G270" s="63" t="s">
        <v>632</v>
      </c>
      <c r="H270" s="63">
        <v>1</v>
      </c>
      <c r="I270" s="285"/>
      <c r="J270" s="58">
        <v>0</v>
      </c>
      <c r="K270" s="138">
        <f t="shared" si="46"/>
        <v>0</v>
      </c>
      <c r="L270" s="138">
        <f t="shared" si="43"/>
        <v>0</v>
      </c>
      <c r="M270" s="152"/>
    </row>
    <row r="271" spans="1:13" s="19" customFormat="1" x14ac:dyDescent="0.25">
      <c r="A271" s="63">
        <v>8</v>
      </c>
      <c r="B271" s="63" t="s">
        <v>121</v>
      </c>
      <c r="C271" s="63" t="s">
        <v>220</v>
      </c>
      <c r="D271" s="63" t="s">
        <v>427</v>
      </c>
      <c r="E271" s="63" t="s">
        <v>126</v>
      </c>
      <c r="F271" s="63" t="s">
        <v>317</v>
      </c>
      <c r="G271" s="63" t="s">
        <v>632</v>
      </c>
      <c r="H271" s="63">
        <v>1</v>
      </c>
      <c r="I271" s="285"/>
      <c r="J271" s="58">
        <v>0</v>
      </c>
      <c r="K271" s="138">
        <f t="shared" si="46"/>
        <v>0</v>
      </c>
      <c r="L271" s="138">
        <f t="shared" si="43"/>
        <v>0</v>
      </c>
      <c r="M271" s="152"/>
    </row>
    <row r="272" spans="1:13" s="19" customFormat="1" x14ac:dyDescent="0.25">
      <c r="A272" s="63">
        <v>9</v>
      </c>
      <c r="B272" s="63" t="s">
        <v>121</v>
      </c>
      <c r="C272" s="63" t="s">
        <v>220</v>
      </c>
      <c r="D272" s="63" t="s">
        <v>427</v>
      </c>
      <c r="E272" s="63" t="s">
        <v>126</v>
      </c>
      <c r="F272" s="63" t="s">
        <v>429</v>
      </c>
      <c r="G272" s="63" t="s">
        <v>632</v>
      </c>
      <c r="H272" s="63">
        <v>1</v>
      </c>
      <c r="I272" s="285"/>
      <c r="J272" s="58">
        <v>0</v>
      </c>
      <c r="K272" s="138">
        <f t="shared" si="46"/>
        <v>0</v>
      </c>
      <c r="L272" s="138">
        <f t="shared" si="43"/>
        <v>0</v>
      </c>
      <c r="M272" s="152"/>
    </row>
    <row r="273" spans="1:13" s="19" customFormat="1" x14ac:dyDescent="0.25">
      <c r="A273" s="63">
        <v>10</v>
      </c>
      <c r="B273" s="63" t="s">
        <v>121</v>
      </c>
      <c r="C273" s="63" t="s">
        <v>220</v>
      </c>
      <c r="D273" s="63" t="s">
        <v>427</v>
      </c>
      <c r="E273" s="63" t="s">
        <v>126</v>
      </c>
      <c r="F273" s="63" t="s">
        <v>430</v>
      </c>
      <c r="G273" s="63" t="s">
        <v>632</v>
      </c>
      <c r="H273" s="63">
        <v>1</v>
      </c>
      <c r="I273" s="285"/>
      <c r="J273" s="58">
        <v>0</v>
      </c>
      <c r="K273" s="138">
        <f t="shared" si="46"/>
        <v>0</v>
      </c>
      <c r="L273" s="138">
        <f t="shared" si="43"/>
        <v>0</v>
      </c>
      <c r="M273" s="152"/>
    </row>
    <row r="274" spans="1:13" s="19" customFormat="1" x14ac:dyDescent="0.25">
      <c r="A274" s="63">
        <v>11</v>
      </c>
      <c r="B274" s="63" t="s">
        <v>121</v>
      </c>
      <c r="C274" s="63" t="s">
        <v>220</v>
      </c>
      <c r="D274" s="63" t="s">
        <v>427</v>
      </c>
      <c r="E274" s="63" t="s">
        <v>126</v>
      </c>
      <c r="F274" s="63" t="s">
        <v>243</v>
      </c>
      <c r="G274" s="63" t="s">
        <v>632</v>
      </c>
      <c r="H274" s="63">
        <v>1</v>
      </c>
      <c r="I274" s="285"/>
      <c r="J274" s="58">
        <v>0</v>
      </c>
      <c r="K274" s="138">
        <f t="shared" si="46"/>
        <v>0</v>
      </c>
      <c r="L274" s="138">
        <f t="shared" si="43"/>
        <v>0</v>
      </c>
      <c r="M274" s="152"/>
    </row>
    <row r="275" spans="1:13" s="19" customFormat="1" x14ac:dyDescent="0.25">
      <c r="A275" s="63">
        <v>12</v>
      </c>
      <c r="B275" s="63" t="s">
        <v>121</v>
      </c>
      <c r="C275" s="63" t="s">
        <v>220</v>
      </c>
      <c r="D275" s="63" t="s">
        <v>427</v>
      </c>
      <c r="E275" s="63" t="s">
        <v>126</v>
      </c>
      <c r="F275" s="63" t="s">
        <v>431</v>
      </c>
      <c r="G275" s="63" t="s">
        <v>632</v>
      </c>
      <c r="H275" s="63">
        <v>1</v>
      </c>
      <c r="I275" s="285"/>
      <c r="J275" s="58">
        <v>0</v>
      </c>
      <c r="K275" s="138">
        <f t="shared" si="46"/>
        <v>0</v>
      </c>
      <c r="L275" s="138">
        <f t="shared" si="43"/>
        <v>0</v>
      </c>
      <c r="M275" s="152"/>
    </row>
    <row r="276" spans="1:13" s="19" customFormat="1" x14ac:dyDescent="0.25">
      <c r="A276" s="63">
        <v>13</v>
      </c>
      <c r="B276" s="63" t="s">
        <v>121</v>
      </c>
      <c r="C276" s="63" t="s">
        <v>220</v>
      </c>
      <c r="D276" s="63" t="s">
        <v>427</v>
      </c>
      <c r="E276" s="63" t="s">
        <v>126</v>
      </c>
      <c r="F276" s="63" t="s">
        <v>432</v>
      </c>
      <c r="G276" s="63" t="s">
        <v>632</v>
      </c>
      <c r="H276" s="63">
        <v>1</v>
      </c>
      <c r="I276" s="285"/>
      <c r="J276" s="58">
        <v>0</v>
      </c>
      <c r="K276" s="138">
        <f t="shared" si="46"/>
        <v>0</v>
      </c>
      <c r="L276" s="138">
        <f t="shared" si="43"/>
        <v>0</v>
      </c>
      <c r="M276" s="152"/>
    </row>
    <row r="277" spans="1:13" s="19" customFormat="1" x14ac:dyDescent="0.25">
      <c r="A277" s="63">
        <v>14</v>
      </c>
      <c r="B277" s="63" t="s">
        <v>121</v>
      </c>
      <c r="C277" s="63" t="s">
        <v>220</v>
      </c>
      <c r="D277" s="63" t="s">
        <v>427</v>
      </c>
      <c r="E277" s="63" t="s">
        <v>126</v>
      </c>
      <c r="F277" s="63" t="s">
        <v>433</v>
      </c>
      <c r="G277" s="63" t="s">
        <v>632</v>
      </c>
      <c r="H277" s="63">
        <v>1</v>
      </c>
      <c r="I277" s="285"/>
      <c r="J277" s="58">
        <v>0</v>
      </c>
      <c r="K277" s="138">
        <f t="shared" si="46"/>
        <v>0</v>
      </c>
      <c r="L277" s="138">
        <f t="shared" si="43"/>
        <v>0</v>
      </c>
      <c r="M277" s="152"/>
    </row>
    <row r="278" spans="1:13" s="19" customFormat="1" x14ac:dyDescent="0.25">
      <c r="A278" s="63">
        <v>15</v>
      </c>
      <c r="B278" s="63" t="s">
        <v>121</v>
      </c>
      <c r="C278" s="63" t="s">
        <v>220</v>
      </c>
      <c r="D278" s="63" t="s">
        <v>427</v>
      </c>
      <c r="E278" s="63" t="s">
        <v>126</v>
      </c>
      <c r="F278" s="63" t="s">
        <v>434</v>
      </c>
      <c r="G278" s="63" t="s">
        <v>632</v>
      </c>
      <c r="H278" s="63">
        <v>1</v>
      </c>
      <c r="I278" s="285"/>
      <c r="J278" s="58">
        <v>0</v>
      </c>
      <c r="K278" s="138">
        <f t="shared" si="46"/>
        <v>0</v>
      </c>
      <c r="L278" s="138">
        <f t="shared" si="43"/>
        <v>0</v>
      </c>
      <c r="M278" s="152"/>
    </row>
    <row r="279" spans="1:13" s="19" customFormat="1" x14ac:dyDescent="0.25">
      <c r="A279" s="63">
        <v>16</v>
      </c>
      <c r="B279" s="63" t="s">
        <v>121</v>
      </c>
      <c r="C279" s="63" t="s">
        <v>220</v>
      </c>
      <c r="D279" s="63" t="s">
        <v>427</v>
      </c>
      <c r="E279" s="63" t="s">
        <v>126</v>
      </c>
      <c r="F279" s="63" t="s">
        <v>338</v>
      </c>
      <c r="G279" s="63" t="s">
        <v>632</v>
      </c>
      <c r="H279" s="63">
        <v>1</v>
      </c>
      <c r="I279" s="285"/>
      <c r="J279" s="58">
        <v>0</v>
      </c>
      <c r="K279" s="138">
        <f t="shared" si="46"/>
        <v>0</v>
      </c>
      <c r="L279" s="138">
        <f t="shared" si="43"/>
        <v>0</v>
      </c>
      <c r="M279" s="152"/>
    </row>
    <row r="280" spans="1:13" s="19" customFormat="1" x14ac:dyDescent="0.25">
      <c r="A280" s="63">
        <v>17</v>
      </c>
      <c r="B280" s="63" t="s">
        <v>121</v>
      </c>
      <c r="C280" s="63" t="s">
        <v>220</v>
      </c>
      <c r="D280" s="63" t="s">
        <v>427</v>
      </c>
      <c r="E280" s="63" t="s">
        <v>126</v>
      </c>
      <c r="F280" s="63" t="s">
        <v>340</v>
      </c>
      <c r="G280" s="63" t="s">
        <v>632</v>
      </c>
      <c r="H280" s="63">
        <v>1</v>
      </c>
      <c r="I280" s="285"/>
      <c r="J280" s="58">
        <v>0</v>
      </c>
      <c r="K280" s="138">
        <f t="shared" si="46"/>
        <v>0</v>
      </c>
      <c r="L280" s="138">
        <f t="shared" si="43"/>
        <v>0</v>
      </c>
      <c r="M280" s="152"/>
    </row>
    <row r="281" spans="1:13" s="19" customFormat="1" x14ac:dyDescent="0.25">
      <c r="A281" s="63">
        <v>18</v>
      </c>
      <c r="B281" s="63" t="s">
        <v>74</v>
      </c>
      <c r="C281" s="63" t="s">
        <v>220</v>
      </c>
      <c r="D281" s="63" t="s">
        <v>435</v>
      </c>
      <c r="E281" s="63" t="s">
        <v>126</v>
      </c>
      <c r="F281" s="63" t="s">
        <v>436</v>
      </c>
      <c r="G281" s="63" t="s">
        <v>632</v>
      </c>
      <c r="H281" s="63">
        <v>1</v>
      </c>
      <c r="I281" s="285" t="s">
        <v>329</v>
      </c>
      <c r="J281" s="58">
        <v>0</v>
      </c>
      <c r="K281" s="138">
        <f t="shared" si="46"/>
        <v>0</v>
      </c>
      <c r="L281" s="138">
        <f t="shared" si="43"/>
        <v>0</v>
      </c>
      <c r="M281" s="152"/>
    </row>
    <row r="282" spans="1:13" s="19" customFormat="1" x14ac:dyDescent="0.25">
      <c r="A282" s="63">
        <v>19</v>
      </c>
      <c r="B282" s="63" t="s">
        <v>74</v>
      </c>
      <c r="C282" s="63" t="s">
        <v>220</v>
      </c>
      <c r="D282" s="63" t="s">
        <v>437</v>
      </c>
      <c r="E282" s="63" t="s">
        <v>126</v>
      </c>
      <c r="F282" s="63" t="s">
        <v>200</v>
      </c>
      <c r="G282" s="63" t="s">
        <v>632</v>
      </c>
      <c r="H282" s="63">
        <v>1</v>
      </c>
      <c r="I282" s="285" t="s">
        <v>329</v>
      </c>
      <c r="J282" s="58">
        <v>0</v>
      </c>
      <c r="K282" s="138">
        <f t="shared" si="46"/>
        <v>0</v>
      </c>
      <c r="L282" s="138">
        <f t="shared" si="43"/>
        <v>0</v>
      </c>
      <c r="M282" s="152"/>
    </row>
    <row r="283" spans="1:13" s="19" customFormat="1" x14ac:dyDescent="0.25">
      <c r="A283" s="63">
        <v>20</v>
      </c>
      <c r="B283" s="63" t="s">
        <v>74</v>
      </c>
      <c r="C283" s="63" t="s">
        <v>220</v>
      </c>
      <c r="D283" s="63" t="s">
        <v>438</v>
      </c>
      <c r="E283" s="63" t="s">
        <v>126</v>
      </c>
      <c r="F283" s="63" t="s">
        <v>439</v>
      </c>
      <c r="G283" s="63" t="s">
        <v>632</v>
      </c>
      <c r="H283" s="63">
        <v>1</v>
      </c>
      <c r="I283" s="285" t="s">
        <v>329</v>
      </c>
      <c r="J283" s="58">
        <v>0</v>
      </c>
      <c r="K283" s="138">
        <f t="shared" si="46"/>
        <v>0</v>
      </c>
      <c r="L283" s="138">
        <f t="shared" si="43"/>
        <v>0</v>
      </c>
      <c r="M283" s="152"/>
    </row>
    <row r="284" spans="1:13" s="19" customFormat="1" x14ac:dyDescent="0.25">
      <c r="A284" s="63">
        <v>21</v>
      </c>
      <c r="B284" s="63" t="s">
        <v>74</v>
      </c>
      <c r="C284" s="63" t="s">
        <v>220</v>
      </c>
      <c r="D284" s="63" t="s">
        <v>438</v>
      </c>
      <c r="E284" s="63" t="s">
        <v>126</v>
      </c>
      <c r="F284" s="63" t="s">
        <v>440</v>
      </c>
      <c r="G284" s="63" t="s">
        <v>632</v>
      </c>
      <c r="H284" s="63">
        <v>1</v>
      </c>
      <c r="I284" s="285" t="s">
        <v>329</v>
      </c>
      <c r="J284" s="58">
        <v>0</v>
      </c>
      <c r="K284" s="138">
        <f t="shared" si="46"/>
        <v>0</v>
      </c>
      <c r="L284" s="138">
        <f t="shared" si="43"/>
        <v>0</v>
      </c>
      <c r="M284" s="152"/>
    </row>
    <row r="285" spans="1:13" s="19" customFormat="1" x14ac:dyDescent="0.25">
      <c r="A285" s="63">
        <v>22</v>
      </c>
      <c r="B285" s="63" t="s">
        <v>74</v>
      </c>
      <c r="C285" s="63" t="s">
        <v>220</v>
      </c>
      <c r="D285" s="63" t="s">
        <v>332</v>
      </c>
      <c r="E285" s="63" t="s">
        <v>126</v>
      </c>
      <c r="F285" s="63" t="s">
        <v>441</v>
      </c>
      <c r="G285" s="63" t="s">
        <v>632</v>
      </c>
      <c r="H285" s="63">
        <v>1</v>
      </c>
      <c r="I285" s="285" t="s">
        <v>329</v>
      </c>
      <c r="J285" s="58">
        <v>0</v>
      </c>
      <c r="K285" s="138">
        <f t="shared" si="46"/>
        <v>0</v>
      </c>
      <c r="L285" s="138">
        <f t="shared" si="43"/>
        <v>0</v>
      </c>
      <c r="M285" s="152"/>
    </row>
    <row r="286" spans="1:13" s="19" customFormat="1" x14ac:dyDescent="0.25">
      <c r="A286" s="63">
        <v>23</v>
      </c>
      <c r="B286" s="63" t="s">
        <v>74</v>
      </c>
      <c r="C286" s="63" t="s">
        <v>220</v>
      </c>
      <c r="D286" s="63" t="s">
        <v>332</v>
      </c>
      <c r="E286" s="63" t="s">
        <v>126</v>
      </c>
      <c r="F286" s="63" t="s">
        <v>506</v>
      </c>
      <c r="G286" s="63" t="s">
        <v>632</v>
      </c>
      <c r="H286" s="63">
        <v>1</v>
      </c>
      <c r="I286" s="285" t="s">
        <v>329</v>
      </c>
      <c r="J286" s="58">
        <v>0</v>
      </c>
      <c r="K286" s="138">
        <f t="shared" si="46"/>
        <v>0</v>
      </c>
      <c r="L286" s="138">
        <f t="shared" si="43"/>
        <v>0</v>
      </c>
      <c r="M286" s="152"/>
    </row>
    <row r="287" spans="1:13" s="19" customFormat="1" x14ac:dyDescent="0.25">
      <c r="A287" s="63">
        <v>24</v>
      </c>
      <c r="B287" s="63" t="s">
        <v>74</v>
      </c>
      <c r="C287" s="63" t="s">
        <v>220</v>
      </c>
      <c r="D287" s="63" t="s">
        <v>332</v>
      </c>
      <c r="E287" s="63" t="s">
        <v>126</v>
      </c>
      <c r="F287" s="63" t="s">
        <v>507</v>
      </c>
      <c r="G287" s="63" t="s">
        <v>632</v>
      </c>
      <c r="H287" s="63">
        <v>1</v>
      </c>
      <c r="I287" s="285" t="s">
        <v>329</v>
      </c>
      <c r="J287" s="58">
        <v>0</v>
      </c>
      <c r="K287" s="138">
        <f t="shared" si="46"/>
        <v>0</v>
      </c>
      <c r="L287" s="138">
        <f t="shared" si="43"/>
        <v>0</v>
      </c>
      <c r="M287" s="152"/>
    </row>
    <row r="288" spans="1:13" s="19" customFormat="1" x14ac:dyDescent="0.25">
      <c r="A288" s="63">
        <v>25</v>
      </c>
      <c r="B288" s="63" t="s">
        <v>74</v>
      </c>
      <c r="C288" s="63" t="s">
        <v>220</v>
      </c>
      <c r="D288" s="63" t="s">
        <v>332</v>
      </c>
      <c r="E288" s="63" t="s">
        <v>126</v>
      </c>
      <c r="F288" s="63" t="s">
        <v>442</v>
      </c>
      <c r="G288" s="63" t="s">
        <v>632</v>
      </c>
      <c r="H288" s="63">
        <v>1</v>
      </c>
      <c r="I288" s="285" t="s">
        <v>329</v>
      </c>
      <c r="J288" s="58">
        <v>0</v>
      </c>
      <c r="K288" s="138">
        <f t="shared" si="46"/>
        <v>0</v>
      </c>
      <c r="L288" s="138">
        <f t="shared" si="43"/>
        <v>0</v>
      </c>
      <c r="M288" s="152"/>
    </row>
    <row r="289" spans="1:14" s="19" customFormat="1" x14ac:dyDescent="0.25">
      <c r="A289" s="63">
        <v>26</v>
      </c>
      <c r="B289" s="63" t="s">
        <v>74</v>
      </c>
      <c r="C289" s="63" t="s">
        <v>220</v>
      </c>
      <c r="D289" s="63" t="s">
        <v>332</v>
      </c>
      <c r="E289" s="63" t="s">
        <v>126</v>
      </c>
      <c r="F289" s="63" t="s">
        <v>443</v>
      </c>
      <c r="G289" s="63" t="s">
        <v>632</v>
      </c>
      <c r="H289" s="63">
        <v>1</v>
      </c>
      <c r="I289" s="285" t="s">
        <v>329</v>
      </c>
      <c r="J289" s="58">
        <v>0</v>
      </c>
      <c r="K289" s="138">
        <f t="shared" si="46"/>
        <v>0</v>
      </c>
      <c r="L289" s="138">
        <f t="shared" si="43"/>
        <v>0</v>
      </c>
      <c r="M289" s="152"/>
    </row>
    <row r="290" spans="1:14" s="19" customFormat="1" x14ac:dyDescent="0.25">
      <c r="A290" s="63">
        <v>27</v>
      </c>
      <c r="B290" s="63" t="s">
        <v>74</v>
      </c>
      <c r="C290" s="63" t="s">
        <v>220</v>
      </c>
      <c r="D290" s="63" t="s">
        <v>332</v>
      </c>
      <c r="E290" s="63" t="s">
        <v>126</v>
      </c>
      <c r="F290" s="63" t="s">
        <v>444</v>
      </c>
      <c r="G290" s="63" t="s">
        <v>632</v>
      </c>
      <c r="H290" s="63">
        <v>1</v>
      </c>
      <c r="I290" s="285" t="s">
        <v>329</v>
      </c>
      <c r="J290" s="58">
        <v>0</v>
      </c>
      <c r="K290" s="138">
        <f t="shared" si="46"/>
        <v>0</v>
      </c>
      <c r="L290" s="138">
        <f t="shared" si="43"/>
        <v>0</v>
      </c>
      <c r="M290" s="152"/>
    </row>
    <row r="291" spans="1:14" s="19" customFormat="1" x14ac:dyDescent="0.25">
      <c r="A291" s="63">
        <v>28</v>
      </c>
      <c r="B291" s="63" t="s">
        <v>74</v>
      </c>
      <c r="C291" s="63" t="s">
        <v>220</v>
      </c>
      <c r="D291" s="63" t="s">
        <v>332</v>
      </c>
      <c r="E291" s="63" t="s">
        <v>126</v>
      </c>
      <c r="F291" s="63" t="s">
        <v>445</v>
      </c>
      <c r="G291" s="63" t="s">
        <v>632</v>
      </c>
      <c r="H291" s="63">
        <v>1</v>
      </c>
      <c r="I291" s="285" t="s">
        <v>329</v>
      </c>
      <c r="J291" s="58">
        <v>0</v>
      </c>
      <c r="K291" s="138">
        <f t="shared" si="46"/>
        <v>0</v>
      </c>
      <c r="L291" s="138">
        <f t="shared" si="43"/>
        <v>0</v>
      </c>
      <c r="M291" s="152"/>
    </row>
    <row r="292" spans="1:14" s="19" customFormat="1" x14ac:dyDescent="0.25">
      <c r="A292" s="60">
        <v>29</v>
      </c>
      <c r="B292" s="64" t="s">
        <v>74</v>
      </c>
      <c r="C292" s="64" t="s">
        <v>220</v>
      </c>
      <c r="D292" s="64" t="s">
        <v>332</v>
      </c>
      <c r="E292" s="64" t="s">
        <v>126</v>
      </c>
      <c r="F292" s="60" t="s">
        <v>446</v>
      </c>
      <c r="G292" s="63" t="s">
        <v>632</v>
      </c>
      <c r="H292" s="60">
        <v>1</v>
      </c>
      <c r="I292" s="285" t="s">
        <v>329</v>
      </c>
      <c r="J292" s="58">
        <v>0</v>
      </c>
      <c r="K292" s="138">
        <f t="shared" si="46"/>
        <v>0</v>
      </c>
      <c r="L292" s="138">
        <f t="shared" si="43"/>
        <v>0</v>
      </c>
      <c r="M292" s="152"/>
    </row>
    <row r="293" spans="1:14" s="19" customFormat="1" ht="31.5" x14ac:dyDescent="0.25">
      <c r="A293" s="62">
        <v>30</v>
      </c>
      <c r="B293" s="62" t="s">
        <v>246</v>
      </c>
      <c r="C293" s="62" t="s">
        <v>257</v>
      </c>
      <c r="D293" s="63" t="s">
        <v>447</v>
      </c>
      <c r="E293" s="63" t="s">
        <v>126</v>
      </c>
      <c r="F293" s="62" t="s">
        <v>647</v>
      </c>
      <c r="G293" s="63" t="s">
        <v>632</v>
      </c>
      <c r="H293" s="62">
        <v>1</v>
      </c>
      <c r="I293" s="285" t="s">
        <v>329</v>
      </c>
      <c r="J293" s="58">
        <v>0</v>
      </c>
      <c r="K293" s="138">
        <f t="shared" si="46"/>
        <v>0</v>
      </c>
      <c r="L293" s="138">
        <f t="shared" si="43"/>
        <v>0</v>
      </c>
      <c r="M293" s="152"/>
    </row>
    <row r="294" spans="1:14" s="19" customFormat="1" ht="47.25" x14ac:dyDescent="0.3">
      <c r="A294" s="115"/>
      <c r="B294" s="115"/>
      <c r="C294" s="115"/>
      <c r="D294" s="115"/>
      <c r="E294" s="115"/>
      <c r="F294" s="115"/>
      <c r="G294" s="77" t="s">
        <v>512</v>
      </c>
      <c r="H294" s="326">
        <v>30</v>
      </c>
      <c r="I294" s="327"/>
      <c r="J294" s="80"/>
      <c r="K294" s="232">
        <f>SUM(K261:K293)</f>
        <v>0</v>
      </c>
      <c r="L294" s="340">
        <f>K294*1.23</f>
        <v>0</v>
      </c>
      <c r="M294" s="146"/>
      <c r="N294" s="25"/>
    </row>
    <row r="295" spans="1:14" s="19" customFormat="1" ht="16.5" thickBot="1" x14ac:dyDescent="0.3">
      <c r="A295" s="81"/>
      <c r="B295" s="14"/>
      <c r="C295" s="82"/>
      <c r="D295" s="82"/>
      <c r="E295" s="83"/>
      <c r="F295" s="82"/>
      <c r="G295" s="84"/>
      <c r="H295" s="164"/>
      <c r="I295" s="204"/>
      <c r="J295" s="80"/>
      <c r="K295" s="87" t="s">
        <v>671</v>
      </c>
      <c r="L295" s="87" t="s">
        <v>672</v>
      </c>
      <c r="M295" s="152"/>
    </row>
    <row r="296" spans="1:14" s="19" customFormat="1" ht="32.25" thickBot="1" x14ac:dyDescent="0.3">
      <c r="A296" s="151"/>
      <c r="B296" s="33" t="s">
        <v>206</v>
      </c>
      <c r="C296" s="34" t="s">
        <v>216</v>
      </c>
      <c r="D296" s="36"/>
      <c r="E296" s="36"/>
      <c r="F296" s="36"/>
      <c r="G296" s="96"/>
      <c r="H296" s="151"/>
      <c r="I296" s="38"/>
      <c r="M296" s="152"/>
    </row>
    <row r="297" spans="1:14" s="19" customFormat="1" ht="30" customHeight="1" thickBot="1" x14ac:dyDescent="0.3">
      <c r="A297" s="151"/>
      <c r="B297" s="40"/>
      <c r="D297" s="36"/>
      <c r="E297" s="36"/>
      <c r="F297" s="36"/>
      <c r="G297" s="96"/>
      <c r="H297" s="151"/>
      <c r="I297" s="38"/>
      <c r="M297" s="152"/>
    </row>
    <row r="298" spans="1:14" s="19" customFormat="1" ht="63.75" thickBot="1" x14ac:dyDescent="0.3">
      <c r="A298" s="102" t="s">
        <v>0</v>
      </c>
      <c r="B298" s="211" t="s">
        <v>1</v>
      </c>
      <c r="C298" s="211" t="s">
        <v>2</v>
      </c>
      <c r="D298" s="211" t="s">
        <v>3</v>
      </c>
      <c r="E298" s="211" t="s">
        <v>4</v>
      </c>
      <c r="F298" s="120" t="s">
        <v>5</v>
      </c>
      <c r="G298" s="265" t="s">
        <v>73</v>
      </c>
      <c r="H298" s="266" t="s">
        <v>7</v>
      </c>
      <c r="I298" s="328" t="s">
        <v>328</v>
      </c>
      <c r="J298" s="48" t="s">
        <v>667</v>
      </c>
      <c r="K298" s="49" t="s">
        <v>670</v>
      </c>
      <c r="L298" s="49" t="s">
        <v>668</v>
      </c>
      <c r="M298" s="152"/>
    </row>
    <row r="299" spans="1:14" s="19" customFormat="1" x14ac:dyDescent="0.25">
      <c r="A299" s="154">
        <v>1</v>
      </c>
      <c r="B299" s="155" t="s">
        <v>189</v>
      </c>
      <c r="C299" s="72" t="s">
        <v>13</v>
      </c>
      <c r="D299" s="72" t="s">
        <v>190</v>
      </c>
      <c r="E299" s="155" t="s">
        <v>126</v>
      </c>
      <c r="F299" s="329" t="s">
        <v>29</v>
      </c>
      <c r="G299" s="183" t="s">
        <v>632</v>
      </c>
      <c r="H299" s="295">
        <v>1</v>
      </c>
      <c r="I299" s="250"/>
      <c r="J299" s="58">
        <v>0</v>
      </c>
      <c r="K299" s="138">
        <f t="shared" ref="K299" si="47">H299*J299</f>
        <v>0</v>
      </c>
      <c r="L299" s="138">
        <f t="shared" ref="L299" si="48">K299*1.23</f>
        <v>0</v>
      </c>
      <c r="M299" s="152"/>
    </row>
    <row r="300" spans="1:14" s="19" customFormat="1" ht="31.5" x14ac:dyDescent="0.25">
      <c r="A300" s="106"/>
      <c r="B300" s="106"/>
      <c r="C300" s="72" t="s">
        <v>17</v>
      </c>
      <c r="D300" s="72" t="s">
        <v>191</v>
      </c>
      <c r="E300" s="106"/>
      <c r="F300" s="72" t="s">
        <v>296</v>
      </c>
      <c r="G300" s="330"/>
      <c r="H300" s="108"/>
      <c r="I300" s="107"/>
      <c r="J300" s="137" t="s">
        <v>669</v>
      </c>
      <c r="K300" s="137" t="s">
        <v>669</v>
      </c>
      <c r="L300" s="137" t="s">
        <v>669</v>
      </c>
      <c r="M300" s="152"/>
    </row>
    <row r="301" spans="1:14" s="19" customFormat="1" ht="49.5" customHeight="1" x14ac:dyDescent="0.25">
      <c r="A301" s="63">
        <v>2</v>
      </c>
      <c r="B301" s="63" t="s">
        <v>186</v>
      </c>
      <c r="C301" s="63" t="s">
        <v>187</v>
      </c>
      <c r="D301" s="63" t="s">
        <v>188</v>
      </c>
      <c r="E301" s="63" t="s">
        <v>663</v>
      </c>
      <c r="F301" s="63" t="s">
        <v>200</v>
      </c>
      <c r="G301" s="63" t="s">
        <v>632</v>
      </c>
      <c r="H301" s="63">
        <v>1</v>
      </c>
      <c r="I301" s="66"/>
      <c r="J301" s="58">
        <v>0</v>
      </c>
      <c r="K301" s="138">
        <f t="shared" ref="K301:K302" si="49">H301*J301</f>
        <v>0</v>
      </c>
      <c r="L301" s="138">
        <f t="shared" ref="L301:L302" si="50">K301*1.23</f>
        <v>0</v>
      </c>
      <c r="M301" s="152"/>
    </row>
    <row r="302" spans="1:14" s="19" customFormat="1" ht="30" customHeight="1" x14ac:dyDescent="0.25">
      <c r="A302" s="64">
        <v>3</v>
      </c>
      <c r="B302" s="64" t="s">
        <v>147</v>
      </c>
      <c r="C302" s="63" t="s">
        <v>13</v>
      </c>
      <c r="D302" s="64" t="s">
        <v>192</v>
      </c>
      <c r="E302" s="64" t="s">
        <v>126</v>
      </c>
      <c r="F302" s="63" t="s">
        <v>193</v>
      </c>
      <c r="G302" s="190" t="s">
        <v>632</v>
      </c>
      <c r="H302" s="191">
        <v>1</v>
      </c>
      <c r="I302" s="60"/>
      <c r="J302" s="58">
        <v>0</v>
      </c>
      <c r="K302" s="138">
        <f t="shared" si="49"/>
        <v>0</v>
      </c>
      <c r="L302" s="138">
        <f t="shared" si="50"/>
        <v>0</v>
      </c>
      <c r="M302" s="152"/>
    </row>
    <row r="303" spans="1:14" s="19" customFormat="1" x14ac:dyDescent="0.25">
      <c r="A303" s="69"/>
      <c r="B303" s="69"/>
      <c r="C303" s="63" t="s">
        <v>17</v>
      </c>
      <c r="D303" s="69"/>
      <c r="E303" s="69"/>
      <c r="F303" s="63" t="s">
        <v>194</v>
      </c>
      <c r="G303" s="189"/>
      <c r="H303" s="194"/>
      <c r="I303" s="70"/>
      <c r="J303" s="137" t="s">
        <v>669</v>
      </c>
      <c r="K303" s="137" t="s">
        <v>669</v>
      </c>
      <c r="L303" s="137" t="s">
        <v>669</v>
      </c>
      <c r="M303" s="152"/>
    </row>
    <row r="304" spans="1:14" s="19" customFormat="1" ht="31.5" x14ac:dyDescent="0.25">
      <c r="A304" s="64">
        <v>4</v>
      </c>
      <c r="B304" s="64" t="s">
        <v>147</v>
      </c>
      <c r="C304" s="63" t="s">
        <v>13</v>
      </c>
      <c r="D304" s="64" t="s">
        <v>192</v>
      </c>
      <c r="E304" s="64" t="s">
        <v>126</v>
      </c>
      <c r="F304" s="63" t="s">
        <v>195</v>
      </c>
      <c r="G304" s="190" t="s">
        <v>632</v>
      </c>
      <c r="H304" s="191">
        <v>1</v>
      </c>
      <c r="I304" s="60"/>
      <c r="J304" s="58">
        <v>0</v>
      </c>
      <c r="K304" s="138">
        <f t="shared" ref="K304" si="51">H304*J304</f>
        <v>0</v>
      </c>
      <c r="L304" s="138">
        <f t="shared" ref="L304" si="52">K304*1.23</f>
        <v>0</v>
      </c>
      <c r="M304" s="152"/>
    </row>
    <row r="305" spans="1:13" s="19" customFormat="1" x14ac:dyDescent="0.25">
      <c r="A305" s="69"/>
      <c r="B305" s="69"/>
      <c r="C305" s="63" t="s">
        <v>17</v>
      </c>
      <c r="D305" s="69"/>
      <c r="E305" s="69"/>
      <c r="F305" s="63" t="s">
        <v>194</v>
      </c>
      <c r="G305" s="189"/>
      <c r="H305" s="194"/>
      <c r="I305" s="70"/>
      <c r="J305" s="137" t="s">
        <v>669</v>
      </c>
      <c r="K305" s="137" t="s">
        <v>669</v>
      </c>
      <c r="L305" s="137" t="s">
        <v>669</v>
      </c>
      <c r="M305" s="152"/>
    </row>
    <row r="306" spans="1:13" s="19" customFormat="1" ht="31.5" x14ac:dyDescent="0.25">
      <c r="A306" s="64">
        <v>5</v>
      </c>
      <c r="B306" s="64" t="s">
        <v>147</v>
      </c>
      <c r="C306" s="63" t="s">
        <v>13</v>
      </c>
      <c r="D306" s="64" t="s">
        <v>192</v>
      </c>
      <c r="E306" s="64" t="s">
        <v>126</v>
      </c>
      <c r="F306" s="63" t="s">
        <v>650</v>
      </c>
      <c r="G306" s="190" t="s">
        <v>632</v>
      </c>
      <c r="H306" s="191">
        <v>1</v>
      </c>
      <c r="I306" s="60"/>
      <c r="J306" s="58">
        <v>0</v>
      </c>
      <c r="K306" s="138">
        <f t="shared" ref="K306" si="53">H306*J306</f>
        <v>0</v>
      </c>
      <c r="L306" s="138">
        <f t="shared" ref="L306" si="54">K306*1.23</f>
        <v>0</v>
      </c>
      <c r="M306" s="152"/>
    </row>
    <row r="307" spans="1:13" s="19" customFormat="1" x14ac:dyDescent="0.25">
      <c r="A307" s="69"/>
      <c r="B307" s="69"/>
      <c r="C307" s="63" t="s">
        <v>17</v>
      </c>
      <c r="D307" s="69"/>
      <c r="E307" s="69"/>
      <c r="F307" s="63" t="s">
        <v>194</v>
      </c>
      <c r="G307" s="189"/>
      <c r="H307" s="194"/>
      <c r="I307" s="70"/>
      <c r="J307" s="137" t="s">
        <v>669</v>
      </c>
      <c r="K307" s="137" t="s">
        <v>669</v>
      </c>
      <c r="L307" s="137" t="s">
        <v>669</v>
      </c>
      <c r="M307" s="152"/>
    </row>
    <row r="308" spans="1:13" s="19" customFormat="1" x14ac:dyDescent="0.25">
      <c r="A308" s="64">
        <v>6</v>
      </c>
      <c r="B308" s="64" t="s">
        <v>147</v>
      </c>
      <c r="C308" s="63" t="s">
        <v>13</v>
      </c>
      <c r="D308" s="69" t="s">
        <v>196</v>
      </c>
      <c r="E308" s="64" t="s">
        <v>126</v>
      </c>
      <c r="F308" s="63" t="s">
        <v>197</v>
      </c>
      <c r="G308" s="190" t="s">
        <v>632</v>
      </c>
      <c r="H308" s="191">
        <v>1</v>
      </c>
      <c r="I308" s="60"/>
      <c r="J308" s="58">
        <v>0</v>
      </c>
      <c r="K308" s="138">
        <f t="shared" ref="K308" si="55">H308*J308</f>
        <v>0</v>
      </c>
      <c r="L308" s="138">
        <f t="shared" ref="L308" si="56">K308*1.23</f>
        <v>0</v>
      </c>
      <c r="M308" s="152"/>
    </row>
    <row r="309" spans="1:13" s="19" customFormat="1" x14ac:dyDescent="0.25">
      <c r="A309" s="69"/>
      <c r="B309" s="69"/>
      <c r="C309" s="63" t="s">
        <v>17</v>
      </c>
      <c r="D309" s="69" t="s">
        <v>198</v>
      </c>
      <c r="E309" s="69"/>
      <c r="F309" s="63" t="s">
        <v>199</v>
      </c>
      <c r="G309" s="189"/>
      <c r="H309" s="194"/>
      <c r="I309" s="70"/>
      <c r="J309" s="137" t="s">
        <v>669</v>
      </c>
      <c r="K309" s="137" t="s">
        <v>669</v>
      </c>
      <c r="L309" s="137" t="s">
        <v>669</v>
      </c>
      <c r="M309" s="152"/>
    </row>
    <row r="310" spans="1:13" s="19" customFormat="1" x14ac:dyDescent="0.25">
      <c r="A310" s="64">
        <v>7</v>
      </c>
      <c r="B310" s="64" t="s">
        <v>147</v>
      </c>
      <c r="C310" s="63" t="s">
        <v>13</v>
      </c>
      <c r="D310" s="64" t="s">
        <v>238</v>
      </c>
      <c r="E310" s="64" t="s">
        <v>126</v>
      </c>
      <c r="F310" s="63" t="s">
        <v>239</v>
      </c>
      <c r="G310" s="190" t="s">
        <v>632</v>
      </c>
      <c r="H310" s="191">
        <v>1</v>
      </c>
      <c r="I310" s="60"/>
      <c r="J310" s="58">
        <v>0</v>
      </c>
      <c r="K310" s="138">
        <f t="shared" ref="K310" si="57">H310*J310</f>
        <v>0</v>
      </c>
      <c r="L310" s="138">
        <f t="shared" ref="L310" si="58">K310*1.23</f>
        <v>0</v>
      </c>
      <c r="M310" s="152"/>
    </row>
    <row r="311" spans="1:13" s="19" customFormat="1" x14ac:dyDescent="0.25">
      <c r="A311" s="69"/>
      <c r="B311" s="69"/>
      <c r="C311" s="323" t="s">
        <v>17</v>
      </c>
      <c r="D311" s="69"/>
      <c r="E311" s="69"/>
      <c r="F311" s="69" t="s">
        <v>199</v>
      </c>
      <c r="G311" s="189"/>
      <c r="H311" s="194"/>
      <c r="I311" s="70"/>
      <c r="J311" s="137" t="s">
        <v>669</v>
      </c>
      <c r="K311" s="137" t="s">
        <v>669</v>
      </c>
      <c r="L311" s="137" t="s">
        <v>669</v>
      </c>
      <c r="M311" s="152"/>
    </row>
    <row r="312" spans="1:13" s="19" customFormat="1" x14ac:dyDescent="0.25">
      <c r="A312" s="64">
        <v>8</v>
      </c>
      <c r="B312" s="64" t="s">
        <v>240</v>
      </c>
      <c r="C312" s="64" t="s">
        <v>13</v>
      </c>
      <c r="D312" s="64" t="s">
        <v>201</v>
      </c>
      <c r="E312" s="64" t="s">
        <v>126</v>
      </c>
      <c r="F312" s="63" t="s">
        <v>241</v>
      </c>
      <c r="G312" s="190" t="s">
        <v>632</v>
      </c>
      <c r="H312" s="191">
        <v>1</v>
      </c>
      <c r="I312" s="60"/>
      <c r="J312" s="58">
        <v>0</v>
      </c>
      <c r="K312" s="138">
        <f t="shared" ref="K312" si="59">H312*J312</f>
        <v>0</v>
      </c>
      <c r="L312" s="138">
        <f t="shared" ref="L312" si="60">K312*1.23</f>
        <v>0</v>
      </c>
      <c r="M312" s="152"/>
    </row>
    <row r="313" spans="1:13" s="19" customFormat="1" x14ac:dyDescent="0.25">
      <c r="A313" s="69"/>
      <c r="B313" s="69"/>
      <c r="C313" s="225"/>
      <c r="D313" s="225"/>
      <c r="E313" s="225"/>
      <c r="F313" s="225" t="s">
        <v>199</v>
      </c>
      <c r="G313" s="331"/>
      <c r="H313" s="332"/>
      <c r="I313" s="333"/>
      <c r="J313" s="137" t="s">
        <v>669</v>
      </c>
      <c r="K313" s="137" t="s">
        <v>669</v>
      </c>
      <c r="L313" s="137" t="s">
        <v>669</v>
      </c>
      <c r="M313" s="152"/>
    </row>
    <row r="314" spans="1:13" s="19" customFormat="1" x14ac:dyDescent="0.25">
      <c r="A314" s="64">
        <v>9</v>
      </c>
      <c r="B314" s="64" t="s">
        <v>147</v>
      </c>
      <c r="C314" s="69" t="s">
        <v>13</v>
      </c>
      <c r="D314" s="64" t="s">
        <v>238</v>
      </c>
      <c r="E314" s="64" t="s">
        <v>126</v>
      </c>
      <c r="F314" s="69" t="s">
        <v>242</v>
      </c>
      <c r="G314" s="190" t="s">
        <v>632</v>
      </c>
      <c r="H314" s="191">
        <v>1</v>
      </c>
      <c r="I314" s="60"/>
      <c r="J314" s="58">
        <v>0</v>
      </c>
      <c r="K314" s="138">
        <f t="shared" ref="K314" si="61">H314*J314</f>
        <v>0</v>
      </c>
      <c r="L314" s="138">
        <f t="shared" ref="L314" si="62">K314*1.23</f>
        <v>0</v>
      </c>
      <c r="M314" s="152"/>
    </row>
    <row r="315" spans="1:13" x14ac:dyDescent="0.25">
      <c r="A315" s="69"/>
      <c r="B315" s="69"/>
      <c r="C315" s="69" t="s">
        <v>17</v>
      </c>
      <c r="D315" s="69"/>
      <c r="E315" s="69"/>
      <c r="F315" s="69" t="s">
        <v>199</v>
      </c>
      <c r="G315" s="189"/>
      <c r="H315" s="194"/>
      <c r="I315" s="70"/>
      <c r="J315" s="137" t="s">
        <v>669</v>
      </c>
      <c r="K315" s="137" t="s">
        <v>669</v>
      </c>
      <c r="L315" s="137" t="s">
        <v>669</v>
      </c>
    </row>
    <row r="316" spans="1:13" s="123" customFormat="1" x14ac:dyDescent="0.25">
      <c r="A316" s="63">
        <v>10</v>
      </c>
      <c r="B316" s="63" t="s">
        <v>74</v>
      </c>
      <c r="C316" s="63" t="s">
        <v>124</v>
      </c>
      <c r="D316" s="63" t="s">
        <v>473</v>
      </c>
      <c r="E316" s="63" t="s">
        <v>126</v>
      </c>
      <c r="F316" s="63" t="s">
        <v>474</v>
      </c>
      <c r="G316" s="63" t="s">
        <v>632</v>
      </c>
      <c r="H316" s="224">
        <v>1</v>
      </c>
      <c r="I316" s="334" t="s">
        <v>329</v>
      </c>
      <c r="J316" s="58">
        <v>0</v>
      </c>
      <c r="K316" s="138">
        <f t="shared" ref="K316:K318" si="63">H316*J316</f>
        <v>0</v>
      </c>
      <c r="L316" s="138">
        <f t="shared" ref="L316:L318" si="64">K316*1.23</f>
        <v>0</v>
      </c>
      <c r="M316" s="196"/>
    </row>
    <row r="317" spans="1:13" s="123" customFormat="1" x14ac:dyDescent="0.25">
      <c r="A317" s="63">
        <v>11</v>
      </c>
      <c r="B317" s="63" t="s">
        <v>74</v>
      </c>
      <c r="C317" s="63" t="s">
        <v>124</v>
      </c>
      <c r="D317" s="63" t="s">
        <v>473</v>
      </c>
      <c r="E317" s="63" t="s">
        <v>126</v>
      </c>
      <c r="F317" s="63" t="s">
        <v>475</v>
      </c>
      <c r="G317" s="63" t="s">
        <v>632</v>
      </c>
      <c r="H317" s="224">
        <v>1</v>
      </c>
      <c r="I317" s="334" t="s">
        <v>329</v>
      </c>
      <c r="J317" s="58">
        <v>0</v>
      </c>
      <c r="K317" s="138">
        <f t="shared" si="63"/>
        <v>0</v>
      </c>
      <c r="L317" s="138">
        <f t="shared" si="64"/>
        <v>0</v>
      </c>
      <c r="M317" s="196"/>
    </row>
    <row r="318" spans="1:13" s="123" customFormat="1" x14ac:dyDescent="0.25">
      <c r="A318" s="63">
        <v>12</v>
      </c>
      <c r="B318" s="63" t="s">
        <v>74</v>
      </c>
      <c r="C318" s="63" t="s">
        <v>13</v>
      </c>
      <c r="D318" s="63" t="s">
        <v>476</v>
      </c>
      <c r="E318" s="63" t="s">
        <v>126</v>
      </c>
      <c r="F318" s="63" t="s">
        <v>326</v>
      </c>
      <c r="G318" s="63" t="s">
        <v>632</v>
      </c>
      <c r="H318" s="224">
        <v>1</v>
      </c>
      <c r="I318" s="334" t="s">
        <v>329</v>
      </c>
      <c r="J318" s="58">
        <v>0</v>
      </c>
      <c r="K318" s="138">
        <f t="shared" si="63"/>
        <v>0</v>
      </c>
      <c r="L318" s="138">
        <f t="shared" si="64"/>
        <v>0</v>
      </c>
      <c r="M318" s="196"/>
    </row>
    <row r="319" spans="1:13" s="123" customFormat="1" x14ac:dyDescent="0.25">
      <c r="A319" s="63"/>
      <c r="B319" s="63"/>
      <c r="C319" s="63" t="s">
        <v>17</v>
      </c>
      <c r="D319" s="63"/>
      <c r="E319" s="63"/>
      <c r="F319" s="63" t="s">
        <v>199</v>
      </c>
      <c r="G319" s="63"/>
      <c r="H319" s="224"/>
      <c r="I319" s="334" t="s">
        <v>329</v>
      </c>
      <c r="J319" s="137" t="s">
        <v>669</v>
      </c>
      <c r="K319" s="137" t="s">
        <v>669</v>
      </c>
      <c r="L319" s="137" t="s">
        <v>669</v>
      </c>
      <c r="M319" s="196"/>
    </row>
    <row r="320" spans="1:13" s="123" customFormat="1" x14ac:dyDescent="0.25">
      <c r="A320" s="63">
        <v>13</v>
      </c>
      <c r="B320" s="63" t="s">
        <v>74</v>
      </c>
      <c r="C320" s="63" t="s">
        <v>13</v>
      </c>
      <c r="D320" s="63" t="s">
        <v>476</v>
      </c>
      <c r="E320" s="63" t="s">
        <v>126</v>
      </c>
      <c r="F320" s="63" t="s">
        <v>508</v>
      </c>
      <c r="G320" s="63" t="s">
        <v>632</v>
      </c>
      <c r="H320" s="224">
        <v>1</v>
      </c>
      <c r="I320" s="334" t="s">
        <v>329</v>
      </c>
      <c r="J320" s="58">
        <v>0</v>
      </c>
      <c r="K320" s="138">
        <f t="shared" ref="K320" si="65">H320*J320</f>
        <v>0</v>
      </c>
      <c r="L320" s="138">
        <f t="shared" ref="L320" si="66">K320*1.23</f>
        <v>0</v>
      </c>
      <c r="M320" s="196"/>
    </row>
    <row r="321" spans="1:14" s="123" customFormat="1" x14ac:dyDescent="0.25">
      <c r="A321" s="63"/>
      <c r="B321" s="63"/>
      <c r="C321" s="63" t="s">
        <v>17</v>
      </c>
      <c r="D321" s="63"/>
      <c r="E321" s="63"/>
      <c r="F321" s="63" t="s">
        <v>194</v>
      </c>
      <c r="G321" s="63"/>
      <c r="H321" s="224"/>
      <c r="I321" s="334" t="s">
        <v>329</v>
      </c>
      <c r="J321" s="137" t="s">
        <v>669</v>
      </c>
      <c r="K321" s="137" t="s">
        <v>669</v>
      </c>
      <c r="L321" s="137" t="s">
        <v>669</v>
      </c>
      <c r="M321" s="196"/>
    </row>
    <row r="322" spans="1:14" s="123" customFormat="1" x14ac:dyDescent="0.25">
      <c r="A322" s="63">
        <v>14</v>
      </c>
      <c r="B322" s="63" t="s">
        <v>74</v>
      </c>
      <c r="C322" s="63" t="s">
        <v>13</v>
      </c>
      <c r="D322" s="63" t="s">
        <v>476</v>
      </c>
      <c r="E322" s="63" t="s">
        <v>126</v>
      </c>
      <c r="F322" s="63" t="s">
        <v>509</v>
      </c>
      <c r="G322" s="63" t="s">
        <v>632</v>
      </c>
      <c r="H322" s="224">
        <v>1</v>
      </c>
      <c r="I322" s="334" t="s">
        <v>329</v>
      </c>
      <c r="J322" s="58">
        <v>0</v>
      </c>
      <c r="K322" s="138">
        <f t="shared" ref="K322" si="67">H322*J322</f>
        <v>0</v>
      </c>
      <c r="L322" s="138">
        <f t="shared" ref="L322" si="68">K322*1.23</f>
        <v>0</v>
      </c>
      <c r="M322" s="196"/>
    </row>
    <row r="323" spans="1:14" s="123" customFormat="1" x14ac:dyDescent="0.25">
      <c r="A323" s="63"/>
      <c r="B323" s="63"/>
      <c r="C323" s="63" t="s">
        <v>17</v>
      </c>
      <c r="D323" s="63"/>
      <c r="E323" s="63"/>
      <c r="F323" s="63" t="s">
        <v>194</v>
      </c>
      <c r="G323" s="63"/>
      <c r="H323" s="224"/>
      <c r="I323" s="334" t="s">
        <v>329</v>
      </c>
      <c r="J323" s="137" t="s">
        <v>669</v>
      </c>
      <c r="K323" s="137" t="s">
        <v>669</v>
      </c>
      <c r="L323" s="137" t="s">
        <v>669</v>
      </c>
      <c r="M323" s="196"/>
    </row>
    <row r="324" spans="1:14" s="123" customFormat="1" ht="31.5" x14ac:dyDescent="0.25">
      <c r="A324" s="63">
        <v>15</v>
      </c>
      <c r="B324" s="63" t="s">
        <v>246</v>
      </c>
      <c r="C324" s="63" t="s">
        <v>13</v>
      </c>
      <c r="D324" s="288" t="s">
        <v>477</v>
      </c>
      <c r="E324" s="63" t="s">
        <v>126</v>
      </c>
      <c r="F324" s="63" t="s">
        <v>379</v>
      </c>
      <c r="G324" s="63" t="s">
        <v>632</v>
      </c>
      <c r="H324" s="224">
        <v>1</v>
      </c>
      <c r="I324" s="334" t="s">
        <v>329</v>
      </c>
      <c r="J324" s="58">
        <v>0</v>
      </c>
      <c r="K324" s="138">
        <f t="shared" ref="K324" si="69">H324*J324</f>
        <v>0</v>
      </c>
      <c r="L324" s="138">
        <f t="shared" ref="L324" si="70">K324*1.23</f>
        <v>0</v>
      </c>
      <c r="M324" s="196"/>
    </row>
    <row r="325" spans="1:14" s="123" customFormat="1" x14ac:dyDescent="0.25">
      <c r="A325" s="63"/>
      <c r="B325" s="63"/>
      <c r="C325" s="63" t="s">
        <v>17</v>
      </c>
      <c r="D325" s="63"/>
      <c r="E325" s="63"/>
      <c r="F325" s="63" t="s">
        <v>199</v>
      </c>
      <c r="G325" s="63"/>
      <c r="H325" s="224"/>
      <c r="I325" s="334" t="s">
        <v>329</v>
      </c>
      <c r="J325" s="137" t="s">
        <v>669</v>
      </c>
      <c r="K325" s="137" t="s">
        <v>669</v>
      </c>
      <c r="L325" s="137" t="s">
        <v>669</v>
      </c>
      <c r="M325" s="196"/>
    </row>
    <row r="326" spans="1:14" s="123" customFormat="1" ht="31.5" x14ac:dyDescent="0.25">
      <c r="A326" s="63">
        <v>16</v>
      </c>
      <c r="B326" s="63" t="s">
        <v>246</v>
      </c>
      <c r="C326" s="63" t="s">
        <v>13</v>
      </c>
      <c r="D326" s="288" t="s">
        <v>478</v>
      </c>
      <c r="E326" s="63" t="s">
        <v>126</v>
      </c>
      <c r="F326" s="63" t="s">
        <v>460</v>
      </c>
      <c r="G326" s="63" t="s">
        <v>632</v>
      </c>
      <c r="H326" s="224">
        <v>1</v>
      </c>
      <c r="I326" s="334" t="s">
        <v>329</v>
      </c>
      <c r="J326" s="58">
        <v>0</v>
      </c>
      <c r="K326" s="138">
        <f t="shared" ref="K326" si="71">H326*J326</f>
        <v>0</v>
      </c>
      <c r="L326" s="138">
        <f t="shared" ref="L326" si="72">K326*1.23</f>
        <v>0</v>
      </c>
      <c r="M326" s="196"/>
    </row>
    <row r="327" spans="1:14" s="123" customFormat="1" x14ac:dyDescent="0.25">
      <c r="A327" s="63"/>
      <c r="B327" s="63"/>
      <c r="C327" s="63" t="s">
        <v>17</v>
      </c>
      <c r="D327" s="63"/>
      <c r="E327" s="63"/>
      <c r="F327" s="63" t="s">
        <v>194</v>
      </c>
      <c r="G327" s="63"/>
      <c r="H327" s="224"/>
      <c r="I327" s="334" t="s">
        <v>329</v>
      </c>
      <c r="J327" s="137" t="s">
        <v>669</v>
      </c>
      <c r="K327" s="137" t="s">
        <v>669</v>
      </c>
      <c r="L327" s="137" t="s">
        <v>669</v>
      </c>
      <c r="M327" s="196"/>
    </row>
    <row r="328" spans="1:14" s="123" customFormat="1" ht="47.25" x14ac:dyDescent="0.3">
      <c r="A328" s="115"/>
      <c r="B328" s="115"/>
      <c r="C328" s="115"/>
      <c r="D328" s="115"/>
      <c r="E328" s="115"/>
      <c r="F328" s="115"/>
      <c r="G328" s="84" t="s">
        <v>512</v>
      </c>
      <c r="H328" s="163">
        <v>16</v>
      </c>
      <c r="I328" s="229"/>
      <c r="J328" s="202"/>
      <c r="K328" s="232">
        <f>SUM(K299:K327)</f>
        <v>0</v>
      </c>
      <c r="L328" s="232">
        <f>K328*1.23</f>
        <v>0</v>
      </c>
      <c r="M328" s="146"/>
      <c r="N328" s="25"/>
    </row>
    <row r="329" spans="1:14" x14ac:dyDescent="0.25">
      <c r="A329" s="115"/>
      <c r="B329" s="203"/>
      <c r="C329" s="83"/>
      <c r="D329" s="83"/>
      <c r="E329" s="83"/>
      <c r="F329" s="83"/>
      <c r="G329" s="84"/>
      <c r="H329" s="163"/>
      <c r="I329" s="218"/>
      <c r="J329" s="129"/>
      <c r="K329" s="87" t="s">
        <v>671</v>
      </c>
      <c r="L329" s="87" t="s">
        <v>672</v>
      </c>
    </row>
    <row r="330" spans="1:14" ht="45" customHeight="1" x14ac:dyDescent="0.25">
      <c r="A330" s="115"/>
      <c r="B330" s="203"/>
      <c r="C330" s="83"/>
      <c r="D330" s="83"/>
      <c r="E330" s="83"/>
      <c r="F330" s="83"/>
      <c r="G330" s="88"/>
      <c r="H330" s="205"/>
      <c r="I330" s="206"/>
      <c r="J330" s="263"/>
      <c r="K330" s="92"/>
      <c r="L330" s="92"/>
    </row>
    <row r="331" spans="1:14" ht="39" customHeight="1" thickBot="1" x14ac:dyDescent="0.3">
      <c r="A331" s="115"/>
      <c r="B331" s="203"/>
      <c r="C331" s="83"/>
      <c r="D331" s="83"/>
      <c r="E331" s="83"/>
      <c r="F331" s="83"/>
      <c r="G331" s="88"/>
      <c r="H331" s="205"/>
      <c r="I331" s="206"/>
      <c r="J331" s="263"/>
      <c r="K331" s="92"/>
      <c r="L331" s="92"/>
    </row>
    <row r="332" spans="1:14" ht="32.25" thickBot="1" x14ac:dyDescent="0.3">
      <c r="A332" s="32"/>
      <c r="B332" s="33" t="s">
        <v>207</v>
      </c>
      <c r="C332" s="34" t="s">
        <v>217</v>
      </c>
      <c r="D332" s="35"/>
      <c r="E332" s="36"/>
      <c r="F332" s="35"/>
      <c r="G332" s="37"/>
      <c r="H332" s="32"/>
      <c r="I332" s="38"/>
    </row>
    <row r="333" spans="1:14" ht="16.5" thickBot="1" x14ac:dyDescent="0.3">
      <c r="A333" s="151"/>
      <c r="B333" s="40"/>
      <c r="C333" s="25"/>
      <c r="D333" s="96"/>
      <c r="E333" s="96"/>
      <c r="F333" s="96"/>
      <c r="G333" s="96"/>
      <c r="H333" s="151"/>
      <c r="I333" s="38"/>
    </row>
    <row r="334" spans="1:14" ht="63.75" thickBot="1" x14ac:dyDescent="0.3">
      <c r="A334" s="102" t="s">
        <v>0</v>
      </c>
      <c r="B334" s="211" t="s">
        <v>1</v>
      </c>
      <c r="C334" s="211" t="s">
        <v>2</v>
      </c>
      <c r="D334" s="211" t="s">
        <v>3</v>
      </c>
      <c r="E334" s="211" t="s">
        <v>4</v>
      </c>
      <c r="F334" s="211" t="s">
        <v>5</v>
      </c>
      <c r="G334" s="121" t="s">
        <v>73</v>
      </c>
      <c r="H334" s="103" t="s">
        <v>7</v>
      </c>
      <c r="I334" s="290" t="s">
        <v>328</v>
      </c>
      <c r="J334" s="48" t="s">
        <v>667</v>
      </c>
      <c r="K334" s="49" t="s">
        <v>670</v>
      </c>
      <c r="L334" s="49" t="s">
        <v>668</v>
      </c>
    </row>
    <row r="335" spans="1:14" ht="31.5" x14ac:dyDescent="0.25">
      <c r="A335" s="154">
        <v>1</v>
      </c>
      <c r="B335" s="154" t="s">
        <v>136</v>
      </c>
      <c r="C335" s="72" t="s">
        <v>13</v>
      </c>
      <c r="D335" s="72" t="s">
        <v>162</v>
      </c>
      <c r="E335" s="335"/>
      <c r="F335" s="155" t="s">
        <v>185</v>
      </c>
      <c r="G335" s="154" t="s">
        <v>683</v>
      </c>
      <c r="H335" s="295">
        <v>1</v>
      </c>
      <c r="I335" s="283"/>
      <c r="J335" s="58">
        <v>0</v>
      </c>
      <c r="K335" s="138">
        <f t="shared" ref="K335" si="73">H335*J335</f>
        <v>0</v>
      </c>
      <c r="L335" s="138">
        <f t="shared" ref="L335:L366" si="74">K335*1.23</f>
        <v>0</v>
      </c>
    </row>
    <row r="336" spans="1:14" s="1" customFormat="1" hidden="1" x14ac:dyDescent="0.25">
      <c r="A336" s="5"/>
      <c r="B336" s="6"/>
      <c r="C336" s="4" t="s">
        <v>17</v>
      </c>
      <c r="D336" s="4" t="s">
        <v>163</v>
      </c>
      <c r="E336" s="5"/>
      <c r="F336" s="5"/>
      <c r="G336" s="5"/>
      <c r="H336" s="7"/>
      <c r="I336" s="16"/>
      <c r="J336" s="12" t="s">
        <v>669</v>
      </c>
      <c r="K336" s="12" t="s">
        <v>669</v>
      </c>
      <c r="L336" s="12" t="s">
        <v>669</v>
      </c>
    </row>
    <row r="337" spans="1:12" ht="47.25" x14ac:dyDescent="0.25">
      <c r="A337" s="69">
        <v>2</v>
      </c>
      <c r="B337" s="69" t="s">
        <v>156</v>
      </c>
      <c r="C337" s="69" t="s">
        <v>157</v>
      </c>
      <c r="D337" s="69" t="s">
        <v>158</v>
      </c>
      <c r="E337" s="69" t="s">
        <v>184</v>
      </c>
      <c r="F337" s="69" t="s">
        <v>159</v>
      </c>
      <c r="G337" s="63" t="s">
        <v>632</v>
      </c>
      <c r="H337" s="69">
        <v>1</v>
      </c>
      <c r="I337" s="68"/>
      <c r="J337" s="58">
        <v>0</v>
      </c>
      <c r="K337" s="138">
        <f t="shared" ref="K337:K340" si="75">H337*J337</f>
        <v>0</v>
      </c>
      <c r="L337" s="138">
        <f t="shared" si="74"/>
        <v>0</v>
      </c>
    </row>
    <row r="338" spans="1:12" ht="78.75" x14ac:dyDescent="0.25">
      <c r="A338" s="63">
        <v>3</v>
      </c>
      <c r="B338" s="63" t="s">
        <v>156</v>
      </c>
      <c r="C338" s="63" t="s">
        <v>154</v>
      </c>
      <c r="D338" s="63" t="s">
        <v>160</v>
      </c>
      <c r="E338" s="63" t="s">
        <v>161</v>
      </c>
      <c r="F338" s="63" t="s">
        <v>104</v>
      </c>
      <c r="G338" s="63" t="s">
        <v>632</v>
      </c>
      <c r="H338" s="63">
        <v>1</v>
      </c>
      <c r="I338" s="285"/>
      <c r="J338" s="58">
        <v>0</v>
      </c>
      <c r="K338" s="138">
        <f t="shared" si="75"/>
        <v>0</v>
      </c>
      <c r="L338" s="138">
        <f t="shared" si="74"/>
        <v>0</v>
      </c>
    </row>
    <row r="339" spans="1:12" x14ac:dyDescent="0.25">
      <c r="A339" s="63">
        <v>4</v>
      </c>
      <c r="B339" s="63" t="s">
        <v>113</v>
      </c>
      <c r="C339" s="63" t="s">
        <v>114</v>
      </c>
      <c r="D339" s="63" t="s">
        <v>164</v>
      </c>
      <c r="E339" s="63"/>
      <c r="F339" s="63" t="s">
        <v>165</v>
      </c>
      <c r="G339" s="63" t="s">
        <v>632</v>
      </c>
      <c r="H339" s="63">
        <v>1</v>
      </c>
      <c r="I339" s="285"/>
      <c r="J339" s="58">
        <v>0</v>
      </c>
      <c r="K339" s="138">
        <f t="shared" si="75"/>
        <v>0</v>
      </c>
      <c r="L339" s="138">
        <f t="shared" si="74"/>
        <v>0</v>
      </c>
    </row>
    <row r="340" spans="1:12" ht="31.5" x14ac:dyDescent="0.25">
      <c r="A340" s="64">
        <v>5</v>
      </c>
      <c r="B340" s="60" t="s">
        <v>270</v>
      </c>
      <c r="C340" s="63" t="s">
        <v>13</v>
      </c>
      <c r="D340" s="63" t="s">
        <v>166</v>
      </c>
      <c r="E340" s="64" t="s">
        <v>468</v>
      </c>
      <c r="F340" s="64" t="s">
        <v>465</v>
      </c>
      <c r="G340" s="64" t="s">
        <v>632</v>
      </c>
      <c r="H340" s="64">
        <v>1</v>
      </c>
      <c r="I340" s="285"/>
      <c r="J340" s="58">
        <v>0</v>
      </c>
      <c r="K340" s="138">
        <f t="shared" si="75"/>
        <v>0</v>
      </c>
      <c r="L340" s="138">
        <f t="shared" si="74"/>
        <v>0</v>
      </c>
    </row>
    <row r="341" spans="1:12" s="1" customFormat="1" ht="31.5" hidden="1" x14ac:dyDescent="0.25">
      <c r="A341" s="9"/>
      <c r="B341" s="8"/>
      <c r="C341" s="2" t="s">
        <v>17</v>
      </c>
      <c r="D341" s="2" t="s">
        <v>167</v>
      </c>
      <c r="E341" s="9"/>
      <c r="F341" s="9"/>
      <c r="G341" s="9"/>
      <c r="H341" s="9"/>
      <c r="I341" s="17"/>
      <c r="J341" s="12" t="s">
        <v>669</v>
      </c>
      <c r="K341" s="12" t="s">
        <v>669</v>
      </c>
      <c r="L341" s="12" t="s">
        <v>669</v>
      </c>
    </row>
    <row r="342" spans="1:12" ht="30" customHeight="1" x14ac:dyDescent="0.25">
      <c r="A342" s="64">
        <v>6</v>
      </c>
      <c r="B342" s="60" t="s">
        <v>97</v>
      </c>
      <c r="C342" s="63" t="s">
        <v>13</v>
      </c>
      <c r="D342" s="63" t="s">
        <v>222</v>
      </c>
      <c r="E342" s="63"/>
      <c r="F342" s="64" t="s">
        <v>450</v>
      </c>
      <c r="G342" s="64" t="s">
        <v>632</v>
      </c>
      <c r="H342" s="64">
        <v>1</v>
      </c>
      <c r="I342" s="285"/>
      <c r="J342" s="58">
        <v>0</v>
      </c>
      <c r="K342" s="138">
        <f t="shared" ref="K342" si="76">H342*J342</f>
        <v>0</v>
      </c>
      <c r="L342" s="138">
        <f t="shared" si="74"/>
        <v>0</v>
      </c>
    </row>
    <row r="343" spans="1:12" s="1" customFormat="1" ht="30" hidden="1" customHeight="1" x14ac:dyDescent="0.25">
      <c r="A343" s="9"/>
      <c r="B343" s="8"/>
      <c r="C343" s="2" t="s">
        <v>17</v>
      </c>
      <c r="D343" s="2" t="s">
        <v>223</v>
      </c>
      <c r="E343" s="2" t="s">
        <v>155</v>
      </c>
      <c r="F343" s="9"/>
      <c r="G343" s="9"/>
      <c r="H343" s="9"/>
      <c r="I343" s="17"/>
      <c r="J343" s="12" t="s">
        <v>669</v>
      </c>
      <c r="K343" s="12" t="s">
        <v>669</v>
      </c>
      <c r="L343" s="12" t="s">
        <v>669</v>
      </c>
    </row>
    <row r="344" spans="1:12" ht="30" customHeight="1" x14ac:dyDescent="0.25">
      <c r="A344" s="64">
        <v>7</v>
      </c>
      <c r="B344" s="60" t="s">
        <v>97</v>
      </c>
      <c r="C344" s="63" t="s">
        <v>13</v>
      </c>
      <c r="D344" s="63" t="s">
        <v>224</v>
      </c>
      <c r="E344" s="63"/>
      <c r="F344" s="64" t="s">
        <v>221</v>
      </c>
      <c r="G344" s="64" t="s">
        <v>632</v>
      </c>
      <c r="H344" s="64">
        <v>1</v>
      </c>
      <c r="I344" s="285"/>
      <c r="J344" s="58">
        <v>0</v>
      </c>
      <c r="K344" s="138">
        <f t="shared" ref="K344" si="77">H344*J344</f>
        <v>0</v>
      </c>
      <c r="L344" s="138">
        <f t="shared" si="74"/>
        <v>0</v>
      </c>
    </row>
    <row r="345" spans="1:12" s="1" customFormat="1" ht="30" hidden="1" customHeight="1" x14ac:dyDescent="0.25">
      <c r="A345" s="9"/>
      <c r="B345" s="8"/>
      <c r="C345" s="2" t="s">
        <v>17</v>
      </c>
      <c r="D345" s="2" t="s">
        <v>225</v>
      </c>
      <c r="E345" s="2" t="s">
        <v>155</v>
      </c>
      <c r="F345" s="9"/>
      <c r="G345" s="9"/>
      <c r="H345" s="9"/>
      <c r="I345" s="17"/>
      <c r="J345" s="12" t="s">
        <v>669</v>
      </c>
      <c r="K345" s="12" t="s">
        <v>669</v>
      </c>
      <c r="L345" s="12" t="s">
        <v>669</v>
      </c>
    </row>
    <row r="346" spans="1:12" ht="30" customHeight="1" x14ac:dyDescent="0.25">
      <c r="A346" s="64">
        <v>8</v>
      </c>
      <c r="B346" s="60" t="s">
        <v>97</v>
      </c>
      <c r="C346" s="63" t="s">
        <v>13</v>
      </c>
      <c r="D346" s="63" t="s">
        <v>226</v>
      </c>
      <c r="E346" s="63"/>
      <c r="F346" s="64" t="s">
        <v>419</v>
      </c>
      <c r="G346" s="64" t="s">
        <v>632</v>
      </c>
      <c r="H346" s="64">
        <v>1</v>
      </c>
      <c r="I346" s="285"/>
      <c r="J346" s="58">
        <v>0</v>
      </c>
      <c r="K346" s="138">
        <f t="shared" ref="K346" si="78">H346*J346</f>
        <v>0</v>
      </c>
      <c r="L346" s="138">
        <f t="shared" si="74"/>
        <v>0</v>
      </c>
    </row>
    <row r="347" spans="1:12" s="1" customFormat="1" ht="30" hidden="1" customHeight="1" x14ac:dyDescent="0.25">
      <c r="A347" s="9"/>
      <c r="B347" s="8"/>
      <c r="C347" s="2" t="s">
        <v>17</v>
      </c>
      <c r="D347" s="2" t="s">
        <v>227</v>
      </c>
      <c r="E347" s="2" t="s">
        <v>155</v>
      </c>
      <c r="F347" s="9"/>
      <c r="G347" s="9"/>
      <c r="H347" s="9"/>
      <c r="I347" s="17"/>
      <c r="J347" s="12" t="s">
        <v>669</v>
      </c>
      <c r="K347" s="12" t="s">
        <v>669</v>
      </c>
      <c r="L347" s="12" t="s">
        <v>669</v>
      </c>
    </row>
    <row r="348" spans="1:12" ht="30" customHeight="1" x14ac:dyDescent="0.25">
      <c r="A348" s="63">
        <v>9</v>
      </c>
      <c r="B348" s="62" t="s">
        <v>97</v>
      </c>
      <c r="C348" s="63" t="s">
        <v>13</v>
      </c>
      <c r="D348" s="63" t="s">
        <v>469</v>
      </c>
      <c r="E348" s="63" t="s">
        <v>470</v>
      </c>
      <c r="F348" s="63" t="s">
        <v>471</v>
      </c>
      <c r="G348" s="63" t="s">
        <v>632</v>
      </c>
      <c r="H348" s="226">
        <v>1</v>
      </c>
      <c r="I348" s="336" t="s">
        <v>329</v>
      </c>
      <c r="J348" s="58">
        <v>0</v>
      </c>
      <c r="K348" s="138">
        <f t="shared" ref="K348" si="79">H348*J348</f>
        <v>0</v>
      </c>
      <c r="L348" s="138">
        <f t="shared" si="74"/>
        <v>0</v>
      </c>
    </row>
    <row r="349" spans="1:12" s="1" customFormat="1" ht="30" hidden="1" customHeight="1" x14ac:dyDescent="0.25">
      <c r="A349" s="2"/>
      <c r="B349" s="3"/>
      <c r="C349" s="2" t="s">
        <v>17</v>
      </c>
      <c r="D349" s="2" t="s">
        <v>486</v>
      </c>
      <c r="E349" s="2" t="s">
        <v>155</v>
      </c>
      <c r="F349" s="2"/>
      <c r="G349" s="2" t="s">
        <v>632</v>
      </c>
      <c r="H349" s="10"/>
      <c r="I349" s="18" t="s">
        <v>329</v>
      </c>
      <c r="J349" s="12" t="s">
        <v>669</v>
      </c>
      <c r="K349" s="12" t="s">
        <v>669</v>
      </c>
      <c r="L349" s="12" t="s">
        <v>669</v>
      </c>
    </row>
    <row r="350" spans="1:12" ht="30" customHeight="1" x14ac:dyDescent="0.25">
      <c r="A350" s="63">
        <v>10</v>
      </c>
      <c r="B350" s="62" t="s">
        <v>97</v>
      </c>
      <c r="C350" s="63" t="s">
        <v>13</v>
      </c>
      <c r="D350" s="63" t="s">
        <v>472</v>
      </c>
      <c r="E350" s="63" t="s">
        <v>470</v>
      </c>
      <c r="F350" s="63" t="s">
        <v>385</v>
      </c>
      <c r="G350" s="63" t="s">
        <v>632</v>
      </c>
      <c r="H350" s="226">
        <v>1</v>
      </c>
      <c r="I350" s="336" t="s">
        <v>329</v>
      </c>
      <c r="J350" s="58">
        <v>0</v>
      </c>
      <c r="K350" s="138">
        <f t="shared" ref="K350" si="80">H350*J350</f>
        <v>0</v>
      </c>
      <c r="L350" s="138">
        <f t="shared" si="74"/>
        <v>0</v>
      </c>
    </row>
    <row r="351" spans="1:12" s="1" customFormat="1" ht="30" hidden="1" customHeight="1" x14ac:dyDescent="0.25">
      <c r="A351" s="2"/>
      <c r="B351" s="3"/>
      <c r="C351" s="2" t="s">
        <v>17</v>
      </c>
      <c r="D351" s="2" t="s">
        <v>487</v>
      </c>
      <c r="E351" s="2" t="s">
        <v>155</v>
      </c>
      <c r="F351" s="2"/>
      <c r="G351" s="2" t="s">
        <v>632</v>
      </c>
      <c r="H351" s="10"/>
      <c r="I351" s="18" t="s">
        <v>329</v>
      </c>
      <c r="J351" s="12" t="s">
        <v>669</v>
      </c>
      <c r="K351" s="12" t="s">
        <v>669</v>
      </c>
      <c r="L351" s="12" t="s">
        <v>669</v>
      </c>
    </row>
    <row r="352" spans="1:12" ht="30" customHeight="1" x14ac:dyDescent="0.25">
      <c r="A352" s="64">
        <v>11</v>
      </c>
      <c r="B352" s="60" t="s">
        <v>96</v>
      </c>
      <c r="C352" s="63" t="s">
        <v>13</v>
      </c>
      <c r="D352" s="337" t="s">
        <v>488</v>
      </c>
      <c r="E352" s="62" t="s">
        <v>470</v>
      </c>
      <c r="F352" s="63" t="s">
        <v>504</v>
      </c>
      <c r="G352" s="63" t="s">
        <v>632</v>
      </c>
      <c r="H352" s="226">
        <v>1</v>
      </c>
      <c r="I352" s="336" t="s">
        <v>329</v>
      </c>
      <c r="J352" s="58">
        <v>0</v>
      </c>
      <c r="K352" s="138">
        <f t="shared" ref="K352" si="81">H352*J352</f>
        <v>0</v>
      </c>
      <c r="L352" s="138">
        <f t="shared" si="74"/>
        <v>0</v>
      </c>
    </row>
    <row r="353" spans="1:12" s="1" customFormat="1" ht="30" hidden="1" customHeight="1" x14ac:dyDescent="0.25">
      <c r="A353" s="9"/>
      <c r="B353" s="8"/>
      <c r="C353" s="2" t="s">
        <v>17</v>
      </c>
      <c r="D353" s="11" t="s">
        <v>489</v>
      </c>
      <c r="E353" s="3" t="s">
        <v>155</v>
      </c>
      <c r="F353" s="2"/>
      <c r="G353" s="2" t="s">
        <v>632</v>
      </c>
      <c r="H353" s="10"/>
      <c r="I353" s="18" t="s">
        <v>329</v>
      </c>
      <c r="J353" s="12" t="s">
        <v>669</v>
      </c>
      <c r="K353" s="12" t="s">
        <v>669</v>
      </c>
      <c r="L353" s="12" t="s">
        <v>669</v>
      </c>
    </row>
    <row r="354" spans="1:12" ht="30" customHeight="1" x14ac:dyDescent="0.25">
      <c r="A354" s="64">
        <v>12</v>
      </c>
      <c r="B354" s="60" t="s">
        <v>96</v>
      </c>
      <c r="C354" s="63" t="s">
        <v>13</v>
      </c>
      <c r="D354" s="337" t="s">
        <v>490</v>
      </c>
      <c r="E354" s="62" t="s">
        <v>470</v>
      </c>
      <c r="F354" s="63" t="s">
        <v>432</v>
      </c>
      <c r="G354" s="63" t="s">
        <v>632</v>
      </c>
      <c r="H354" s="226">
        <v>1</v>
      </c>
      <c r="I354" s="336" t="s">
        <v>329</v>
      </c>
      <c r="J354" s="58">
        <v>0</v>
      </c>
      <c r="K354" s="138">
        <f t="shared" ref="K354" si="82">H354*J354</f>
        <v>0</v>
      </c>
      <c r="L354" s="138">
        <f t="shared" si="74"/>
        <v>0</v>
      </c>
    </row>
    <row r="355" spans="1:12" s="1" customFormat="1" ht="30" hidden="1" customHeight="1" x14ac:dyDescent="0.25">
      <c r="A355" s="9"/>
      <c r="B355" s="8"/>
      <c r="C355" s="2" t="s">
        <v>17</v>
      </c>
      <c r="D355" s="11" t="s">
        <v>491</v>
      </c>
      <c r="E355" s="3" t="s">
        <v>155</v>
      </c>
      <c r="F355" s="2"/>
      <c r="G355" s="2" t="s">
        <v>632</v>
      </c>
      <c r="H355" s="10"/>
      <c r="I355" s="18" t="s">
        <v>329</v>
      </c>
      <c r="J355" s="12" t="s">
        <v>669</v>
      </c>
      <c r="K355" s="12" t="s">
        <v>669</v>
      </c>
      <c r="L355" s="12" t="s">
        <v>669</v>
      </c>
    </row>
    <row r="356" spans="1:12" ht="30" customHeight="1" x14ac:dyDescent="0.25">
      <c r="A356" s="64">
        <v>13</v>
      </c>
      <c r="B356" s="60" t="s">
        <v>96</v>
      </c>
      <c r="C356" s="63" t="s">
        <v>13</v>
      </c>
      <c r="D356" s="337" t="s">
        <v>492</v>
      </c>
      <c r="E356" s="62" t="s">
        <v>470</v>
      </c>
      <c r="F356" s="63" t="s">
        <v>378</v>
      </c>
      <c r="G356" s="63" t="s">
        <v>632</v>
      </c>
      <c r="H356" s="226">
        <v>1</v>
      </c>
      <c r="I356" s="336" t="s">
        <v>329</v>
      </c>
      <c r="J356" s="58">
        <v>0</v>
      </c>
      <c r="K356" s="138">
        <f t="shared" ref="K356" si="83">H356*J356</f>
        <v>0</v>
      </c>
      <c r="L356" s="138">
        <f t="shared" si="74"/>
        <v>0</v>
      </c>
    </row>
    <row r="357" spans="1:12" s="1" customFormat="1" ht="30" hidden="1" customHeight="1" x14ac:dyDescent="0.25">
      <c r="A357" s="9"/>
      <c r="B357" s="8"/>
      <c r="C357" s="2" t="s">
        <v>17</v>
      </c>
      <c r="D357" s="11" t="s">
        <v>493</v>
      </c>
      <c r="E357" s="3" t="s">
        <v>155</v>
      </c>
      <c r="F357" s="2"/>
      <c r="G357" s="2" t="s">
        <v>632</v>
      </c>
      <c r="H357" s="10"/>
      <c r="I357" s="18" t="s">
        <v>329</v>
      </c>
      <c r="J357" s="12" t="s">
        <v>669</v>
      </c>
      <c r="K357" s="12" t="s">
        <v>669</v>
      </c>
      <c r="L357" s="12" t="s">
        <v>669</v>
      </c>
    </row>
    <row r="358" spans="1:12" ht="30" customHeight="1" x14ac:dyDescent="0.25">
      <c r="A358" s="64">
        <v>14</v>
      </c>
      <c r="B358" s="60" t="s">
        <v>96</v>
      </c>
      <c r="C358" s="63" t="s">
        <v>13</v>
      </c>
      <c r="D358" s="337" t="s">
        <v>494</v>
      </c>
      <c r="E358" s="62" t="s">
        <v>470</v>
      </c>
      <c r="F358" s="63" t="s">
        <v>430</v>
      </c>
      <c r="G358" s="63" t="s">
        <v>632</v>
      </c>
      <c r="H358" s="226">
        <v>1</v>
      </c>
      <c r="I358" s="336" t="s">
        <v>329</v>
      </c>
      <c r="J358" s="58">
        <v>0</v>
      </c>
      <c r="K358" s="138">
        <f t="shared" ref="K358" si="84">H358*J358</f>
        <v>0</v>
      </c>
      <c r="L358" s="138">
        <f t="shared" si="74"/>
        <v>0</v>
      </c>
    </row>
    <row r="359" spans="1:12" s="1" customFormat="1" ht="30" hidden="1" customHeight="1" x14ac:dyDescent="0.25">
      <c r="A359" s="9"/>
      <c r="B359" s="8"/>
      <c r="C359" s="2" t="s">
        <v>17</v>
      </c>
      <c r="D359" s="11" t="s">
        <v>495</v>
      </c>
      <c r="E359" s="3" t="s">
        <v>155</v>
      </c>
      <c r="F359" s="2"/>
      <c r="G359" s="2" t="s">
        <v>632</v>
      </c>
      <c r="H359" s="10"/>
      <c r="I359" s="18" t="s">
        <v>329</v>
      </c>
      <c r="J359" s="12" t="s">
        <v>669</v>
      </c>
      <c r="K359" s="12" t="s">
        <v>669</v>
      </c>
      <c r="L359" s="12" t="s">
        <v>669</v>
      </c>
    </row>
    <row r="360" spans="1:12" ht="30" customHeight="1" x14ac:dyDescent="0.25">
      <c r="A360" s="64">
        <v>15</v>
      </c>
      <c r="B360" s="60" t="s">
        <v>96</v>
      </c>
      <c r="C360" s="63" t="s">
        <v>13</v>
      </c>
      <c r="D360" s="337" t="s">
        <v>496</v>
      </c>
      <c r="E360" s="62" t="s">
        <v>470</v>
      </c>
      <c r="F360" s="63" t="s">
        <v>239</v>
      </c>
      <c r="G360" s="63" t="s">
        <v>632</v>
      </c>
      <c r="H360" s="226">
        <v>1</v>
      </c>
      <c r="I360" s="336" t="s">
        <v>329</v>
      </c>
      <c r="J360" s="58">
        <v>0</v>
      </c>
      <c r="K360" s="138">
        <f t="shared" ref="K360" si="85">H360*J360</f>
        <v>0</v>
      </c>
      <c r="L360" s="138">
        <f t="shared" si="74"/>
        <v>0</v>
      </c>
    </row>
    <row r="361" spans="1:12" s="1" customFormat="1" ht="30" hidden="1" customHeight="1" x14ac:dyDescent="0.25">
      <c r="A361" s="9"/>
      <c r="B361" s="8"/>
      <c r="C361" s="2" t="s">
        <v>17</v>
      </c>
      <c r="D361" s="11" t="s">
        <v>497</v>
      </c>
      <c r="E361" s="3" t="s">
        <v>155</v>
      </c>
      <c r="F361" s="2"/>
      <c r="G361" s="2" t="s">
        <v>632</v>
      </c>
      <c r="H361" s="10"/>
      <c r="I361" s="18" t="s">
        <v>329</v>
      </c>
      <c r="J361" s="12" t="s">
        <v>669</v>
      </c>
      <c r="K361" s="12" t="s">
        <v>669</v>
      </c>
      <c r="L361" s="12" t="s">
        <v>669</v>
      </c>
    </row>
    <row r="362" spans="1:12" ht="30" customHeight="1" x14ac:dyDescent="0.25">
      <c r="A362" s="64">
        <v>16</v>
      </c>
      <c r="B362" s="60" t="s">
        <v>96</v>
      </c>
      <c r="C362" s="63" t="s">
        <v>13</v>
      </c>
      <c r="D362" s="337" t="s">
        <v>498</v>
      </c>
      <c r="E362" s="62" t="s">
        <v>470</v>
      </c>
      <c r="F362" s="63" t="s">
        <v>399</v>
      </c>
      <c r="G362" s="63" t="s">
        <v>632</v>
      </c>
      <c r="H362" s="226">
        <v>1</v>
      </c>
      <c r="I362" s="336" t="s">
        <v>329</v>
      </c>
      <c r="J362" s="58">
        <v>0</v>
      </c>
      <c r="K362" s="138">
        <f t="shared" ref="K362" si="86">H362*J362</f>
        <v>0</v>
      </c>
      <c r="L362" s="138">
        <f t="shared" si="74"/>
        <v>0</v>
      </c>
    </row>
    <row r="363" spans="1:12" s="1" customFormat="1" ht="30" hidden="1" customHeight="1" x14ac:dyDescent="0.25">
      <c r="A363" s="9"/>
      <c r="B363" s="8"/>
      <c r="C363" s="2" t="s">
        <v>17</v>
      </c>
      <c r="D363" s="11" t="s">
        <v>499</v>
      </c>
      <c r="E363" s="3" t="s">
        <v>155</v>
      </c>
      <c r="F363" s="2"/>
      <c r="G363" s="2" t="s">
        <v>632</v>
      </c>
      <c r="H363" s="10"/>
      <c r="I363" s="18" t="s">
        <v>329</v>
      </c>
      <c r="J363" s="12" t="s">
        <v>669</v>
      </c>
      <c r="K363" s="12" t="s">
        <v>669</v>
      </c>
      <c r="L363" s="12" t="s">
        <v>669</v>
      </c>
    </row>
    <row r="364" spans="1:12" ht="30" customHeight="1" x14ac:dyDescent="0.25">
      <c r="A364" s="64">
        <v>17</v>
      </c>
      <c r="B364" s="60" t="s">
        <v>96</v>
      </c>
      <c r="C364" s="63" t="s">
        <v>13</v>
      </c>
      <c r="D364" s="337" t="s">
        <v>500</v>
      </c>
      <c r="E364" s="62" t="s">
        <v>470</v>
      </c>
      <c r="F364" s="63" t="s">
        <v>380</v>
      </c>
      <c r="G364" s="63" t="s">
        <v>632</v>
      </c>
      <c r="H364" s="226">
        <v>1</v>
      </c>
      <c r="I364" s="336" t="s">
        <v>329</v>
      </c>
      <c r="J364" s="58">
        <v>0</v>
      </c>
      <c r="K364" s="138">
        <f t="shared" ref="K364" si="87">H364*J364</f>
        <v>0</v>
      </c>
      <c r="L364" s="138">
        <f t="shared" si="74"/>
        <v>0</v>
      </c>
    </row>
    <row r="365" spans="1:12" s="1" customFormat="1" ht="30" hidden="1" customHeight="1" x14ac:dyDescent="0.25">
      <c r="A365" s="9"/>
      <c r="B365" s="8"/>
      <c r="C365" s="2" t="s">
        <v>17</v>
      </c>
      <c r="D365" s="11" t="s">
        <v>501</v>
      </c>
      <c r="E365" s="3" t="s">
        <v>155</v>
      </c>
      <c r="F365" s="2"/>
      <c r="G365" s="2" t="s">
        <v>632</v>
      </c>
      <c r="H365" s="10"/>
      <c r="I365" s="18" t="s">
        <v>329</v>
      </c>
      <c r="J365" s="12" t="s">
        <v>669</v>
      </c>
      <c r="K365" s="12" t="s">
        <v>669</v>
      </c>
      <c r="L365" s="12" t="s">
        <v>669</v>
      </c>
    </row>
    <row r="366" spans="1:12" ht="30" customHeight="1" x14ac:dyDescent="0.25">
      <c r="A366" s="64">
        <v>18</v>
      </c>
      <c r="B366" s="60" t="s">
        <v>96</v>
      </c>
      <c r="C366" s="63" t="s">
        <v>13</v>
      </c>
      <c r="D366" s="337" t="s">
        <v>502</v>
      </c>
      <c r="E366" s="62" t="s">
        <v>470</v>
      </c>
      <c r="F366" s="63" t="s">
        <v>448</v>
      </c>
      <c r="G366" s="63" t="s">
        <v>632</v>
      </c>
      <c r="H366" s="226">
        <v>1</v>
      </c>
      <c r="I366" s="336" t="s">
        <v>329</v>
      </c>
      <c r="J366" s="58">
        <v>0</v>
      </c>
      <c r="K366" s="138">
        <f t="shared" ref="K366" si="88">H366*J366</f>
        <v>0</v>
      </c>
      <c r="L366" s="138">
        <f t="shared" si="74"/>
        <v>0</v>
      </c>
    </row>
    <row r="367" spans="1:12" s="1" customFormat="1" ht="30" hidden="1" customHeight="1" x14ac:dyDescent="0.25">
      <c r="A367" s="9"/>
      <c r="B367" s="8"/>
      <c r="C367" s="2" t="s">
        <v>17</v>
      </c>
      <c r="D367" s="11" t="s">
        <v>503</v>
      </c>
      <c r="E367" s="3" t="s">
        <v>155</v>
      </c>
      <c r="F367" s="2"/>
      <c r="G367" s="2" t="s">
        <v>632</v>
      </c>
      <c r="H367" s="10"/>
      <c r="I367" s="18" t="s">
        <v>329</v>
      </c>
      <c r="J367" s="12" t="s">
        <v>669</v>
      </c>
      <c r="K367" s="12" t="s">
        <v>669</v>
      </c>
      <c r="L367" s="12" t="s">
        <v>669</v>
      </c>
    </row>
    <row r="368" spans="1:12" ht="45.75" customHeight="1" x14ac:dyDescent="0.3">
      <c r="A368" s="115"/>
      <c r="B368" s="81"/>
      <c r="C368" s="115"/>
      <c r="D368" s="115"/>
      <c r="E368" s="115"/>
      <c r="F368" s="115"/>
      <c r="G368" s="77" t="s">
        <v>512</v>
      </c>
      <c r="H368" s="338">
        <v>18</v>
      </c>
      <c r="I368" s="339"/>
      <c r="J368" s="129"/>
      <c r="K368" s="232">
        <f>SUM(K335:K367)</f>
        <v>0</v>
      </c>
      <c r="L368" s="232">
        <f>K368*1.23</f>
        <v>0</v>
      </c>
    </row>
    <row r="369" spans="1:12" ht="52.5" customHeight="1" x14ac:dyDescent="0.25">
      <c r="A369" s="81"/>
      <c r="B369" s="14"/>
      <c r="C369" s="82"/>
      <c r="D369" s="82"/>
      <c r="E369" s="83"/>
      <c r="F369" s="82"/>
      <c r="G369" s="84"/>
      <c r="H369" s="164"/>
      <c r="I369" s="204"/>
      <c r="J369" s="129"/>
      <c r="K369" s="87" t="s">
        <v>671</v>
      </c>
      <c r="L369" s="87" t="s">
        <v>672</v>
      </c>
    </row>
    <row r="370" spans="1:12" x14ac:dyDescent="0.25">
      <c r="A370" s="81"/>
      <c r="B370" s="14"/>
      <c r="C370" s="82"/>
      <c r="D370" s="82"/>
      <c r="E370" s="83"/>
      <c r="F370" s="82"/>
      <c r="G370" s="131"/>
      <c r="H370" s="81"/>
      <c r="I370" s="132"/>
    </row>
    <row r="371" spans="1:12" ht="28.5" x14ac:dyDescent="0.45">
      <c r="A371" s="81"/>
      <c r="B371" s="230"/>
      <c r="C371" s="82"/>
      <c r="D371" s="82"/>
      <c r="E371" s="83"/>
      <c r="F371" s="82"/>
      <c r="G371" s="131"/>
      <c r="H371" s="81"/>
      <c r="I371" s="132"/>
    </row>
    <row r="372" spans="1:12" ht="47.25" thickBot="1" x14ac:dyDescent="0.4">
      <c r="A372" s="81"/>
      <c r="B372" s="13" t="s">
        <v>678</v>
      </c>
      <c r="C372" s="13" t="s">
        <v>679</v>
      </c>
      <c r="D372" s="82"/>
      <c r="E372" s="83"/>
      <c r="F372" s="82"/>
      <c r="G372" s="131"/>
      <c r="H372" s="81"/>
      <c r="I372" s="132"/>
    </row>
    <row r="373" spans="1:12" ht="24" thickBot="1" x14ac:dyDescent="0.4">
      <c r="A373" s="81"/>
      <c r="B373" s="140">
        <f>K63+K115+K169+K185+K219+K254+K294+K328+K368</f>
        <v>0</v>
      </c>
      <c r="C373" s="140">
        <f>B373*1.23</f>
        <v>0</v>
      </c>
      <c r="D373" s="134"/>
      <c r="E373" s="83"/>
      <c r="F373" s="82"/>
      <c r="G373" s="131"/>
      <c r="H373" s="81"/>
      <c r="I373" s="132"/>
    </row>
    <row r="374" spans="1:12" ht="37.5" x14ac:dyDescent="0.3">
      <c r="A374" s="81"/>
      <c r="B374" s="14"/>
      <c r="C374" s="15" t="s">
        <v>675</v>
      </c>
      <c r="D374" s="82"/>
      <c r="E374" s="83"/>
      <c r="F374" s="82"/>
      <c r="G374" s="131"/>
      <c r="H374" s="81"/>
      <c r="I374" s="132"/>
    </row>
    <row r="375" spans="1:12" x14ac:dyDescent="0.25">
      <c r="A375" s="81"/>
      <c r="B375" s="14"/>
      <c r="C375" s="82"/>
      <c r="D375" s="82"/>
      <c r="E375" s="83"/>
      <c r="F375" s="82"/>
      <c r="G375" s="131"/>
      <c r="H375" s="81"/>
      <c r="I375" s="132"/>
    </row>
    <row r="376" spans="1:12" x14ac:dyDescent="0.25">
      <c r="A376" s="81"/>
      <c r="B376" s="14"/>
      <c r="C376" s="82"/>
      <c r="D376" s="82"/>
      <c r="E376" s="83"/>
      <c r="F376" s="82"/>
      <c r="G376" s="131"/>
      <c r="H376" s="81"/>
      <c r="I376" s="132"/>
    </row>
    <row r="377" spans="1:12" x14ac:dyDescent="0.25">
      <c r="A377" s="81"/>
      <c r="B377" s="14"/>
      <c r="C377" s="82"/>
      <c r="D377" s="82"/>
      <c r="E377" s="83"/>
      <c r="F377" s="82"/>
      <c r="G377" s="131"/>
      <c r="H377" s="81"/>
      <c r="I377" s="132"/>
    </row>
    <row r="378" spans="1:12" x14ac:dyDescent="0.25">
      <c r="A378" s="81"/>
      <c r="B378" s="14"/>
      <c r="C378" s="82"/>
      <c r="D378" s="82"/>
      <c r="E378" s="83"/>
      <c r="F378" s="82"/>
      <c r="G378" s="131"/>
      <c r="H378" s="81"/>
      <c r="I378" s="132"/>
    </row>
    <row r="379" spans="1:12" x14ac:dyDescent="0.25">
      <c r="A379" s="81"/>
      <c r="B379" s="14"/>
      <c r="C379" s="82"/>
      <c r="D379" s="82"/>
      <c r="E379" s="83"/>
      <c r="F379" s="82"/>
      <c r="G379" s="131"/>
      <c r="H379" s="81"/>
      <c r="I379" s="132"/>
    </row>
    <row r="380" spans="1:12" x14ac:dyDescent="0.25">
      <c r="A380" s="81"/>
      <c r="B380" s="14"/>
      <c r="C380" s="82"/>
      <c r="D380" s="82"/>
      <c r="E380" s="83"/>
      <c r="F380" s="82"/>
      <c r="G380" s="131"/>
      <c r="H380" s="81"/>
      <c r="I380" s="132"/>
    </row>
    <row r="381" spans="1:12" x14ac:dyDescent="0.25">
      <c r="A381" s="81"/>
      <c r="B381" s="14"/>
      <c r="C381" s="82"/>
      <c r="D381" s="82"/>
      <c r="E381" s="83"/>
      <c r="F381" s="82"/>
      <c r="G381" s="131"/>
      <c r="H381" s="81"/>
      <c r="I381" s="132"/>
    </row>
    <row r="382" spans="1:12" x14ac:dyDescent="0.25">
      <c r="A382" s="81"/>
      <c r="B382" s="14"/>
      <c r="C382" s="82"/>
      <c r="D382" s="82"/>
      <c r="E382" s="83"/>
      <c r="F382" s="82"/>
      <c r="G382" s="131"/>
      <c r="H382" s="81"/>
      <c r="I382" s="132"/>
    </row>
    <row r="383" spans="1:12" x14ac:dyDescent="0.25">
      <c r="A383" s="81"/>
      <c r="B383" s="14"/>
      <c r="C383" s="82"/>
      <c r="D383" s="82"/>
      <c r="E383" s="83"/>
      <c r="F383" s="82"/>
      <c r="G383" s="131"/>
      <c r="H383" s="81"/>
      <c r="I383" s="132"/>
    </row>
    <row r="384" spans="1:12" x14ac:dyDescent="0.25">
      <c r="A384" s="81"/>
      <c r="B384" s="14"/>
      <c r="C384" s="82"/>
      <c r="D384" s="82"/>
      <c r="E384" s="83"/>
      <c r="F384" s="82"/>
      <c r="G384" s="131"/>
      <c r="H384" s="81"/>
      <c r="I384" s="132"/>
    </row>
    <row r="385" spans="1:9" x14ac:dyDescent="0.25">
      <c r="A385" s="81"/>
      <c r="B385" s="14"/>
      <c r="C385" s="82"/>
      <c r="D385" s="82"/>
      <c r="E385" s="83"/>
      <c r="F385" s="82"/>
      <c r="G385" s="131"/>
      <c r="H385" s="81"/>
      <c r="I385" s="132"/>
    </row>
    <row r="386" spans="1:9" x14ac:dyDescent="0.25">
      <c r="A386" s="81"/>
      <c r="B386" s="14"/>
      <c r="C386" s="82"/>
      <c r="D386" s="82"/>
      <c r="E386" s="83"/>
      <c r="F386" s="82"/>
      <c r="G386" s="131"/>
      <c r="H386" s="81"/>
      <c r="I386" s="132"/>
    </row>
    <row r="387" spans="1:9" x14ac:dyDescent="0.25">
      <c r="A387" s="81"/>
      <c r="B387" s="14"/>
      <c r="C387" s="82"/>
      <c r="D387" s="82"/>
      <c r="E387" s="83"/>
      <c r="F387" s="82"/>
      <c r="G387" s="131"/>
      <c r="H387" s="81"/>
      <c r="I387" s="132"/>
    </row>
    <row r="388" spans="1:9" x14ac:dyDescent="0.25">
      <c r="A388" s="81"/>
      <c r="B388" s="14"/>
      <c r="C388" s="82"/>
      <c r="D388" s="82"/>
      <c r="E388" s="83"/>
      <c r="F388" s="82"/>
      <c r="G388" s="131"/>
      <c r="H388" s="81"/>
      <c r="I388" s="132"/>
    </row>
    <row r="389" spans="1:9" x14ac:dyDescent="0.25">
      <c r="A389" s="81"/>
      <c r="B389" s="14"/>
      <c r="C389" s="82"/>
      <c r="D389" s="82"/>
      <c r="E389" s="83"/>
      <c r="F389" s="82"/>
      <c r="G389" s="131"/>
      <c r="H389" s="81"/>
      <c r="I389" s="132"/>
    </row>
    <row r="390" spans="1:9" x14ac:dyDescent="0.25">
      <c r="A390" s="81"/>
      <c r="B390" s="14"/>
      <c r="C390" s="82"/>
      <c r="D390" s="82"/>
      <c r="E390" s="83"/>
      <c r="F390" s="82"/>
      <c r="G390" s="131"/>
      <c r="H390" s="81"/>
      <c r="I390" s="132"/>
    </row>
    <row r="391" spans="1:9" x14ac:dyDescent="0.25">
      <c r="A391" s="81"/>
      <c r="B391" s="14"/>
      <c r="C391" s="82"/>
      <c r="D391" s="82"/>
      <c r="E391" s="83"/>
      <c r="F391" s="82"/>
      <c r="G391" s="131"/>
      <c r="H391" s="81"/>
      <c r="I391" s="132"/>
    </row>
    <row r="392" spans="1:9" x14ac:dyDescent="0.25">
      <c r="A392" s="81"/>
      <c r="B392" s="14"/>
      <c r="C392" s="82"/>
      <c r="D392" s="82"/>
      <c r="E392" s="83"/>
      <c r="F392" s="82"/>
      <c r="G392" s="131"/>
      <c r="H392" s="81"/>
      <c r="I392" s="132"/>
    </row>
    <row r="393" spans="1:9" x14ac:dyDescent="0.25">
      <c r="A393" s="81"/>
      <c r="B393" s="14"/>
      <c r="C393" s="82"/>
      <c r="D393" s="82"/>
      <c r="E393" s="83"/>
      <c r="F393" s="82"/>
      <c r="G393" s="131"/>
      <c r="H393" s="81"/>
      <c r="I393" s="132"/>
    </row>
    <row r="394" spans="1:9" x14ac:dyDescent="0.25">
      <c r="A394" s="81"/>
      <c r="B394" s="14"/>
      <c r="C394" s="82"/>
      <c r="D394" s="82"/>
      <c r="E394" s="83"/>
      <c r="F394" s="82"/>
      <c r="G394" s="131"/>
      <c r="H394" s="81"/>
      <c r="I394" s="132"/>
    </row>
    <row r="395" spans="1:9" x14ac:dyDescent="0.25">
      <c r="A395" s="81"/>
      <c r="B395" s="14"/>
      <c r="C395" s="82"/>
      <c r="D395" s="82"/>
      <c r="E395" s="83"/>
      <c r="F395" s="82"/>
      <c r="G395" s="131"/>
      <c r="H395" s="81"/>
      <c r="I395" s="132"/>
    </row>
    <row r="396" spans="1:9" x14ac:dyDescent="0.25">
      <c r="A396" s="81"/>
      <c r="B396" s="14"/>
      <c r="C396" s="82"/>
      <c r="D396" s="82"/>
      <c r="E396" s="83"/>
      <c r="F396" s="82"/>
      <c r="G396" s="131"/>
      <c r="H396" s="81"/>
      <c r="I396" s="132"/>
    </row>
    <row r="397" spans="1:9" x14ac:dyDescent="0.25">
      <c r="A397" s="81"/>
      <c r="B397" s="14"/>
      <c r="C397" s="82"/>
      <c r="D397" s="82"/>
      <c r="E397" s="83"/>
      <c r="F397" s="82"/>
      <c r="G397" s="131"/>
      <c r="H397" s="81"/>
      <c r="I397" s="132"/>
    </row>
    <row r="398" spans="1:9" x14ac:dyDescent="0.25">
      <c r="A398" s="81"/>
      <c r="B398" s="14"/>
      <c r="C398" s="82"/>
      <c r="D398" s="82"/>
      <c r="E398" s="83"/>
      <c r="F398" s="82"/>
      <c r="G398" s="131"/>
      <c r="H398" s="81"/>
      <c r="I398" s="132"/>
    </row>
    <row r="399" spans="1:9" x14ac:dyDescent="0.25">
      <c r="A399" s="81"/>
      <c r="B399" s="14"/>
      <c r="C399" s="82"/>
      <c r="D399" s="82"/>
      <c r="E399" s="83"/>
      <c r="F399" s="82"/>
      <c r="G399" s="131"/>
      <c r="H399" s="81"/>
      <c r="I399" s="132"/>
    </row>
    <row r="400" spans="1:9" x14ac:dyDescent="0.25">
      <c r="A400" s="81"/>
      <c r="B400" s="14"/>
      <c r="C400" s="82"/>
      <c r="D400" s="82"/>
      <c r="E400" s="83"/>
      <c r="F400" s="82"/>
      <c r="G400" s="131"/>
      <c r="H400" s="81"/>
      <c r="I400" s="132"/>
    </row>
    <row r="401" spans="1:9" x14ac:dyDescent="0.25">
      <c r="A401" s="81"/>
      <c r="B401" s="14"/>
      <c r="C401" s="82"/>
      <c r="D401" s="82"/>
      <c r="E401" s="83"/>
      <c r="F401" s="82"/>
      <c r="G401" s="131"/>
      <c r="H401" s="81"/>
      <c r="I401" s="132"/>
    </row>
    <row r="402" spans="1:9" x14ac:dyDescent="0.25">
      <c r="A402" s="81"/>
      <c r="B402" s="14"/>
      <c r="C402" s="82"/>
      <c r="D402" s="82"/>
      <c r="E402" s="83"/>
      <c r="F402" s="82"/>
      <c r="G402" s="131"/>
      <c r="H402" s="81"/>
      <c r="I402" s="132"/>
    </row>
    <row r="403" spans="1:9" x14ac:dyDescent="0.25">
      <c r="A403" s="81"/>
      <c r="B403" s="14"/>
      <c r="C403" s="82"/>
      <c r="D403" s="82"/>
      <c r="E403" s="83"/>
      <c r="F403" s="82"/>
      <c r="G403" s="131"/>
      <c r="H403" s="81"/>
      <c r="I403" s="132"/>
    </row>
    <row r="404" spans="1:9" x14ac:dyDescent="0.25">
      <c r="A404" s="81"/>
      <c r="B404" s="14"/>
      <c r="C404" s="82"/>
      <c r="D404" s="82"/>
      <c r="E404" s="83"/>
      <c r="F404" s="82"/>
      <c r="G404" s="131"/>
      <c r="H404" s="81"/>
      <c r="I404" s="132"/>
    </row>
    <row r="405" spans="1:9" x14ac:dyDescent="0.25">
      <c r="A405" s="81"/>
      <c r="B405" s="14"/>
      <c r="C405" s="82"/>
      <c r="D405" s="82"/>
      <c r="E405" s="83"/>
      <c r="F405" s="82"/>
      <c r="G405" s="131"/>
      <c r="H405" s="81"/>
      <c r="I405" s="132"/>
    </row>
    <row r="406" spans="1:9" x14ac:dyDescent="0.25">
      <c r="A406" s="81"/>
      <c r="B406" s="14"/>
      <c r="C406" s="82"/>
      <c r="D406" s="82"/>
      <c r="E406" s="83"/>
      <c r="F406" s="82"/>
      <c r="G406" s="131"/>
      <c r="H406" s="81"/>
      <c r="I406" s="132"/>
    </row>
    <row r="407" spans="1:9" x14ac:dyDescent="0.25">
      <c r="A407" s="81"/>
      <c r="B407" s="14"/>
      <c r="C407" s="82"/>
      <c r="D407" s="82"/>
      <c r="E407" s="83"/>
      <c r="F407" s="82"/>
      <c r="G407" s="131"/>
      <c r="H407" s="81"/>
      <c r="I407" s="132"/>
    </row>
    <row r="408" spans="1:9" x14ac:dyDescent="0.25">
      <c r="A408" s="81"/>
      <c r="B408" s="14"/>
      <c r="C408" s="82"/>
      <c r="D408" s="82"/>
      <c r="E408" s="83"/>
      <c r="F408" s="82"/>
      <c r="G408" s="131"/>
      <c r="H408" s="81"/>
      <c r="I408" s="132"/>
    </row>
    <row r="409" spans="1:9" x14ac:dyDescent="0.25">
      <c r="A409" s="81"/>
      <c r="B409" s="14"/>
      <c r="C409" s="82"/>
      <c r="D409" s="82"/>
      <c r="E409" s="83"/>
      <c r="F409" s="82"/>
      <c r="G409" s="131"/>
      <c r="H409" s="81"/>
      <c r="I409" s="132"/>
    </row>
    <row r="410" spans="1:9" x14ac:dyDescent="0.25">
      <c r="A410" s="81"/>
      <c r="B410" s="14"/>
      <c r="C410" s="82"/>
      <c r="D410" s="82"/>
      <c r="E410" s="83"/>
      <c r="F410" s="82"/>
      <c r="G410" s="131"/>
      <c r="H410" s="81"/>
      <c r="I410" s="132"/>
    </row>
    <row r="411" spans="1:9" x14ac:dyDescent="0.25">
      <c r="A411" s="81"/>
      <c r="B411" s="14"/>
      <c r="C411" s="82"/>
      <c r="D411" s="82"/>
      <c r="E411" s="83"/>
      <c r="F411" s="82"/>
      <c r="G411" s="131"/>
      <c r="H411" s="81"/>
      <c r="I411" s="132"/>
    </row>
    <row r="412" spans="1:9" x14ac:dyDescent="0.25">
      <c r="A412" s="81"/>
      <c r="B412" s="14"/>
      <c r="C412" s="82"/>
      <c r="D412" s="82"/>
      <c r="E412" s="83"/>
      <c r="F412" s="82"/>
      <c r="G412" s="131"/>
      <c r="H412" s="81"/>
      <c r="I412" s="132"/>
    </row>
    <row r="413" spans="1:9" x14ac:dyDescent="0.25">
      <c r="A413" s="81"/>
      <c r="B413" s="14"/>
      <c r="C413" s="82"/>
      <c r="D413" s="82"/>
      <c r="E413" s="83"/>
      <c r="F413" s="82"/>
      <c r="G413" s="131"/>
      <c r="H413" s="81"/>
      <c r="I413" s="132"/>
    </row>
    <row r="414" spans="1:9" x14ac:dyDescent="0.25">
      <c r="A414" s="81"/>
      <c r="B414" s="14"/>
      <c r="C414" s="82"/>
      <c r="D414" s="82"/>
      <c r="E414" s="83"/>
      <c r="F414" s="82"/>
      <c r="G414" s="131"/>
      <c r="H414" s="81"/>
      <c r="I414" s="132"/>
    </row>
    <row r="415" spans="1:9" x14ac:dyDescent="0.25">
      <c r="A415" s="81"/>
      <c r="B415" s="14"/>
      <c r="C415" s="82"/>
      <c r="D415" s="82"/>
      <c r="E415" s="83"/>
      <c r="F415" s="82"/>
      <c r="G415" s="131"/>
      <c r="H415" s="81"/>
      <c r="I415" s="132"/>
    </row>
    <row r="416" spans="1:9" x14ac:dyDescent="0.25">
      <c r="A416" s="81"/>
      <c r="B416" s="14"/>
      <c r="C416" s="82"/>
      <c r="D416" s="82"/>
      <c r="E416" s="83"/>
      <c r="F416" s="82"/>
      <c r="G416" s="131"/>
      <c r="H416" s="81"/>
      <c r="I416" s="132"/>
    </row>
    <row r="417" spans="1:9" x14ac:dyDescent="0.25">
      <c r="A417" s="81"/>
      <c r="B417" s="14"/>
      <c r="C417" s="82"/>
      <c r="D417" s="82"/>
      <c r="E417" s="83"/>
      <c r="F417" s="82"/>
      <c r="G417" s="131"/>
      <c r="H417" s="81"/>
      <c r="I417" s="132"/>
    </row>
    <row r="418" spans="1:9" x14ac:dyDescent="0.25">
      <c r="A418" s="81"/>
      <c r="B418" s="14"/>
      <c r="C418" s="82"/>
      <c r="D418" s="82"/>
      <c r="E418" s="83"/>
      <c r="F418" s="82"/>
      <c r="G418" s="131"/>
      <c r="H418" s="81"/>
      <c r="I418" s="132"/>
    </row>
    <row r="419" spans="1:9" x14ac:dyDescent="0.25">
      <c r="A419" s="81"/>
      <c r="B419" s="14"/>
      <c r="C419" s="82"/>
      <c r="D419" s="82"/>
      <c r="E419" s="83"/>
      <c r="F419" s="82"/>
      <c r="G419" s="131"/>
      <c r="H419" s="81"/>
      <c r="I419" s="132"/>
    </row>
    <row r="420" spans="1:9" x14ac:dyDescent="0.25">
      <c r="A420" s="81"/>
      <c r="B420" s="14"/>
      <c r="C420" s="82"/>
      <c r="D420" s="82"/>
      <c r="E420" s="83"/>
      <c r="F420" s="82"/>
      <c r="G420" s="131"/>
      <c r="H420" s="81"/>
      <c r="I420" s="132"/>
    </row>
    <row r="421" spans="1:9" x14ac:dyDescent="0.25">
      <c r="A421" s="81"/>
      <c r="B421" s="14"/>
      <c r="C421" s="82"/>
      <c r="D421" s="82"/>
      <c r="E421" s="83"/>
      <c r="F421" s="82"/>
      <c r="G421" s="131"/>
      <c r="H421" s="81"/>
      <c r="I421" s="132"/>
    </row>
    <row r="422" spans="1:9" x14ac:dyDescent="0.25">
      <c r="A422" s="81"/>
      <c r="B422" s="14"/>
      <c r="C422" s="82"/>
      <c r="D422" s="82"/>
      <c r="E422" s="83"/>
      <c r="F422" s="82"/>
      <c r="G422" s="131"/>
      <c r="H422" s="81"/>
      <c r="I422" s="132"/>
    </row>
    <row r="423" spans="1:9" x14ac:dyDescent="0.25">
      <c r="A423" s="81"/>
      <c r="B423" s="14"/>
      <c r="C423" s="82"/>
      <c r="D423" s="82"/>
      <c r="E423" s="83"/>
      <c r="F423" s="82"/>
      <c r="G423" s="131"/>
      <c r="H423" s="81"/>
      <c r="I423" s="132"/>
    </row>
    <row r="424" spans="1:9" x14ac:dyDescent="0.25">
      <c r="A424" s="81"/>
      <c r="B424" s="14"/>
      <c r="C424" s="82"/>
      <c r="D424" s="82"/>
      <c r="E424" s="83"/>
      <c r="F424" s="82"/>
      <c r="G424" s="131"/>
      <c r="H424" s="81"/>
      <c r="I424" s="132"/>
    </row>
    <row r="425" spans="1:9" x14ac:dyDescent="0.25">
      <c r="A425" s="81"/>
      <c r="B425" s="14"/>
      <c r="C425" s="82"/>
      <c r="D425" s="82"/>
      <c r="E425" s="83"/>
      <c r="F425" s="82"/>
      <c r="G425" s="131"/>
      <c r="H425" s="81"/>
      <c r="I425" s="132"/>
    </row>
    <row r="426" spans="1:9" x14ac:dyDescent="0.25">
      <c r="A426" s="81"/>
      <c r="B426" s="14"/>
      <c r="C426" s="82"/>
      <c r="D426" s="82"/>
      <c r="E426" s="83"/>
      <c r="F426" s="82"/>
      <c r="G426" s="131"/>
      <c r="H426" s="81"/>
      <c r="I426" s="132"/>
    </row>
    <row r="427" spans="1:9" x14ac:dyDescent="0.25">
      <c r="A427" s="81"/>
      <c r="B427" s="14"/>
      <c r="C427" s="82"/>
      <c r="D427" s="82"/>
      <c r="E427" s="83"/>
      <c r="F427" s="82"/>
      <c r="G427" s="131"/>
      <c r="H427" s="81"/>
      <c r="I427" s="132"/>
    </row>
    <row r="428" spans="1:9" x14ac:dyDescent="0.25">
      <c r="A428" s="81"/>
      <c r="B428" s="14"/>
      <c r="C428" s="82"/>
      <c r="D428" s="82"/>
      <c r="E428" s="83"/>
      <c r="F428" s="82"/>
      <c r="G428" s="131"/>
      <c r="H428" s="81"/>
      <c r="I428" s="132"/>
    </row>
    <row r="429" spans="1:9" x14ac:dyDescent="0.25">
      <c r="A429" s="81"/>
      <c r="B429" s="14"/>
      <c r="C429" s="82"/>
      <c r="D429" s="82"/>
      <c r="E429" s="83"/>
      <c r="F429" s="82"/>
      <c r="G429" s="131"/>
      <c r="H429" s="81"/>
      <c r="I429" s="132"/>
    </row>
    <row r="430" spans="1:9" x14ac:dyDescent="0.25">
      <c r="A430" s="81"/>
      <c r="B430" s="14"/>
      <c r="C430" s="82"/>
      <c r="D430" s="82"/>
      <c r="E430" s="83"/>
      <c r="F430" s="82"/>
      <c r="G430" s="131"/>
      <c r="H430" s="81"/>
      <c r="I430" s="132"/>
    </row>
    <row r="431" spans="1:9" x14ac:dyDescent="0.25">
      <c r="A431" s="81"/>
      <c r="B431" s="14"/>
      <c r="C431" s="82"/>
      <c r="D431" s="82"/>
      <c r="E431" s="83"/>
      <c r="F431" s="82"/>
      <c r="G431" s="131"/>
      <c r="H431" s="81"/>
      <c r="I431" s="132"/>
    </row>
    <row r="432" spans="1:9" x14ac:dyDescent="0.25">
      <c r="A432" s="81"/>
      <c r="B432" s="14"/>
      <c r="C432" s="82"/>
      <c r="D432" s="82"/>
      <c r="E432" s="83"/>
      <c r="F432" s="82"/>
      <c r="G432" s="131"/>
      <c r="H432" s="81"/>
      <c r="I432" s="132"/>
    </row>
    <row r="433" spans="1:9" x14ac:dyDescent="0.25">
      <c r="A433" s="81"/>
      <c r="B433" s="14"/>
      <c r="C433" s="82"/>
      <c r="D433" s="82"/>
      <c r="E433" s="83"/>
      <c r="F433" s="82"/>
      <c r="G433" s="131"/>
      <c r="H433" s="81"/>
      <c r="I433" s="132"/>
    </row>
    <row r="434" spans="1:9" x14ac:dyDescent="0.25">
      <c r="A434" s="81"/>
      <c r="B434" s="14"/>
      <c r="C434" s="82"/>
      <c r="D434" s="82"/>
      <c r="E434" s="83"/>
      <c r="F434" s="82"/>
      <c r="G434" s="131"/>
      <c r="H434" s="81"/>
      <c r="I434" s="132"/>
    </row>
    <row r="435" spans="1:9" x14ac:dyDescent="0.25">
      <c r="A435" s="81"/>
      <c r="B435" s="14"/>
      <c r="C435" s="82"/>
      <c r="D435" s="82"/>
      <c r="E435" s="83"/>
      <c r="F435" s="82"/>
      <c r="G435" s="131"/>
      <c r="H435" s="81"/>
      <c r="I435" s="132"/>
    </row>
    <row r="436" spans="1:9" x14ac:dyDescent="0.25">
      <c r="A436" s="81"/>
      <c r="B436" s="14"/>
      <c r="C436" s="82"/>
      <c r="D436" s="82"/>
      <c r="E436" s="83"/>
      <c r="F436" s="82"/>
      <c r="G436" s="131"/>
      <c r="H436" s="81"/>
      <c r="I436" s="132"/>
    </row>
    <row r="437" spans="1:9" x14ac:dyDescent="0.25">
      <c r="A437" s="81"/>
      <c r="B437" s="14"/>
      <c r="C437" s="82"/>
      <c r="D437" s="82"/>
      <c r="E437" s="83"/>
      <c r="F437" s="82"/>
      <c r="G437" s="131"/>
      <c r="H437" s="81"/>
      <c r="I437" s="132"/>
    </row>
    <row r="438" spans="1:9" x14ac:dyDescent="0.25">
      <c r="A438" s="81"/>
      <c r="B438" s="14"/>
      <c r="C438" s="82"/>
      <c r="D438" s="82"/>
      <c r="E438" s="83"/>
      <c r="F438" s="82"/>
      <c r="G438" s="131"/>
      <c r="H438" s="81"/>
      <c r="I438" s="132"/>
    </row>
    <row r="439" spans="1:9" x14ac:dyDescent="0.25">
      <c r="A439" s="81"/>
      <c r="B439" s="14"/>
      <c r="C439" s="82"/>
      <c r="D439" s="82"/>
      <c r="E439" s="83"/>
      <c r="F439" s="82"/>
      <c r="G439" s="131"/>
      <c r="H439" s="81"/>
      <c r="I439" s="132"/>
    </row>
    <row r="440" spans="1:9" x14ac:dyDescent="0.25">
      <c r="A440" s="81"/>
      <c r="B440" s="14"/>
      <c r="C440" s="82"/>
      <c r="D440" s="82"/>
      <c r="E440" s="83"/>
      <c r="F440" s="82"/>
      <c r="G440" s="131"/>
      <c r="H440" s="81"/>
      <c r="I440" s="132"/>
    </row>
    <row r="441" spans="1:9" x14ac:dyDescent="0.25">
      <c r="A441" s="81"/>
      <c r="B441" s="14"/>
      <c r="C441" s="82"/>
      <c r="D441" s="82"/>
      <c r="E441" s="83"/>
      <c r="F441" s="82"/>
      <c r="G441" s="131"/>
      <c r="H441" s="81"/>
      <c r="I441" s="132"/>
    </row>
    <row r="442" spans="1:9" x14ac:dyDescent="0.25">
      <c r="A442" s="81"/>
      <c r="B442" s="14"/>
      <c r="C442" s="82"/>
      <c r="D442" s="82"/>
      <c r="E442" s="83"/>
      <c r="F442" s="82"/>
      <c r="G442" s="131"/>
      <c r="H442" s="81"/>
      <c r="I442" s="132"/>
    </row>
    <row r="443" spans="1:9" x14ac:dyDescent="0.25">
      <c r="A443" s="81"/>
      <c r="B443" s="14"/>
      <c r="C443" s="82"/>
      <c r="D443" s="82"/>
      <c r="E443" s="83"/>
      <c r="F443" s="82"/>
      <c r="G443" s="131"/>
      <c r="H443" s="81"/>
      <c r="I443" s="132"/>
    </row>
    <row r="444" spans="1:9" x14ac:dyDescent="0.25">
      <c r="A444" s="81"/>
      <c r="B444" s="14"/>
      <c r="C444" s="82"/>
      <c r="D444" s="82"/>
      <c r="E444" s="83"/>
      <c r="F444" s="82"/>
      <c r="G444" s="131"/>
      <c r="H444" s="81"/>
      <c r="I444" s="132"/>
    </row>
    <row r="445" spans="1:9" x14ac:dyDescent="0.25">
      <c r="A445" s="81"/>
      <c r="B445" s="14"/>
      <c r="C445" s="82"/>
      <c r="D445" s="82"/>
      <c r="E445" s="83"/>
      <c r="F445" s="82"/>
      <c r="G445" s="131"/>
      <c r="H445" s="81"/>
      <c r="I445" s="132"/>
    </row>
    <row r="446" spans="1:9" x14ac:dyDescent="0.25">
      <c r="A446" s="81"/>
      <c r="B446" s="14"/>
      <c r="C446" s="82"/>
      <c r="D446" s="82"/>
      <c r="E446" s="83"/>
      <c r="F446" s="82"/>
      <c r="G446" s="131"/>
      <c r="H446" s="81"/>
      <c r="I446" s="132"/>
    </row>
    <row r="447" spans="1:9" x14ac:dyDescent="0.25">
      <c r="A447" s="81"/>
      <c r="B447" s="14"/>
      <c r="C447" s="82"/>
      <c r="D447" s="82"/>
      <c r="E447" s="83"/>
      <c r="F447" s="82"/>
      <c r="G447" s="131"/>
      <c r="H447" s="81"/>
      <c r="I447" s="132"/>
    </row>
  </sheetData>
  <sheetProtection sheet="1" selectLockedCells="1"/>
  <autoFilter ref="B334:H369" xr:uid="{E876DDF5-5AEC-44EE-BFBC-707139AC339A}">
    <filterColumn colId="1">
      <filters blank="1">
        <filter val="centrala wentylacyjna podwieszana"/>
        <filter val="klimatyzator jednostka wewnętrzna"/>
        <filter val="kurtyna powietrzna"/>
        <filter val="wentylacja mechaniczna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I Opole</vt:lpstr>
      <vt:lpstr>Część II Nysa</vt:lpstr>
      <vt:lpstr>Część III pozostałe jednostki</vt:lpstr>
    </vt:vector>
  </TitlesOfParts>
  <Company>Sil-art Rycho444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Lubasińska</dc:creator>
  <cp:lastModifiedBy>Wesołowicz Marta</cp:lastModifiedBy>
  <cp:lastPrinted>2023-03-20T11:59:58Z</cp:lastPrinted>
  <dcterms:created xsi:type="dcterms:W3CDTF">2016-02-15T21:00:13Z</dcterms:created>
  <dcterms:modified xsi:type="dcterms:W3CDTF">2026-05-27T06:44:10Z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UxC4dwLulzfINJ8nQH+xvX5LNGipWa4BRSZhPgxsCvmDgFfSL6Sy4iLwMT/bL0HxSkji804NGQxFU185LMmzww==</vt:lpwstr>
  </property>
  <property fmtid="{D5CDD505-2E9C-101B-9397-08002B2CF9AE}" pid="4" name="MFClassificationDate">
    <vt:lpwstr>2022-03-31T12:36:13.6195508+02:00</vt:lpwstr>
  </property>
  <property fmtid="{D5CDD505-2E9C-101B-9397-08002B2CF9AE}" pid="5" name="MFClassifiedBySID">
    <vt:lpwstr>UxC4dwLulzfINJ8nQH+xvX5LNGipWa4BRSZhPgxsCvm42mrIC/DSDv0ggS+FjUN/2v1BBotkLlY5aAiEhoi6uQEX5aa4z/kikdZGuSRfVurigTc2ugKAJVEOOU3mSjFh</vt:lpwstr>
  </property>
  <property fmtid="{D5CDD505-2E9C-101B-9397-08002B2CF9AE}" pid="6" name="MFGRNItemId">
    <vt:lpwstr>GRN-b9403241-1d67-498b-9723-ecaf85610719</vt:lpwstr>
  </property>
  <property fmtid="{D5CDD505-2E9C-101B-9397-08002B2CF9AE}" pid="7" name="MFHash">
    <vt:lpwstr>I2qyec2dsMe1MElorOaLcuoPPxbfxQ9eDlEx/xgc3L0=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